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omments11.xml" ContentType="application/vnd.openxmlformats-officedocument.spreadsheetml.comments+xml"/>
  <Override PartName="/xl/drawings/drawing14.xml" ContentType="application/vnd.openxmlformats-officedocument.drawing+xml"/>
  <Override PartName="/xl/comments12.xml" ContentType="application/vnd.openxmlformats-officedocument.spreadsheetml.comments+xml"/>
  <Override PartName="/xl/drawings/drawing15.xml" ContentType="application/vnd.openxmlformats-officedocument.drawing+xml"/>
  <Override PartName="/xl/comments13.xml" ContentType="application/vnd.openxmlformats-officedocument.spreadsheetml.comments+xml"/>
  <Override PartName="/xl/drawings/drawing16.xml" ContentType="application/vnd.openxmlformats-officedocument.drawing+xml"/>
  <Override PartName="/xl/comments14.xml" ContentType="application/vnd.openxmlformats-officedocument.spreadsheetml.comments+xml"/>
  <Override PartName="/xl/drawings/drawing17.xml" ContentType="application/vnd.openxmlformats-officedocument.drawing+xml"/>
  <Override PartName="/xl/comments15.xml" ContentType="application/vnd.openxmlformats-officedocument.spreadsheetml.comments+xml"/>
  <Override PartName="/xl/drawings/drawing18.xml" ContentType="application/vnd.openxmlformats-officedocument.drawing+xml"/>
  <Override PartName="/xl/comments16.xml" ContentType="application/vnd.openxmlformats-officedocument.spreadsheetml.comments+xml"/>
  <Override PartName="/xl/drawings/drawing19.xml" ContentType="application/vnd.openxmlformats-officedocument.drawing+xml"/>
  <Override PartName="/xl/comments17.xml" ContentType="application/vnd.openxmlformats-officedocument.spreadsheetml.comments+xml"/>
  <Override PartName="/xl/drawings/drawing20.xml" ContentType="application/vnd.openxmlformats-officedocument.drawing+xml"/>
  <Override PartName="/xl/comments18.xml" ContentType="application/vnd.openxmlformats-officedocument.spreadsheetml.comments+xml"/>
  <Override PartName="/xl/drawings/drawing21.xml" ContentType="application/vnd.openxmlformats-officedocument.drawing+xml"/>
  <Override PartName="/xl/comments19.xml" ContentType="application/vnd.openxmlformats-officedocument.spreadsheetml.comments+xml"/>
  <Override PartName="/xl/drawings/drawing22.xml" ContentType="application/vnd.openxmlformats-officedocument.drawing+xml"/>
  <Override PartName="/xl/comments20.xml" ContentType="application/vnd.openxmlformats-officedocument.spreadsheetml.comments+xml"/>
  <Override PartName="/xl/drawings/drawing23.xml" ContentType="application/vnd.openxmlformats-officedocument.drawing+xml"/>
  <Override PartName="/xl/comments21.xml" ContentType="application/vnd.openxmlformats-officedocument.spreadsheetml.comments+xml"/>
  <Override PartName="/xl/drawings/drawing24.xml" ContentType="application/vnd.openxmlformats-officedocument.drawing+xml"/>
  <Override PartName="/xl/comments22.xml" ContentType="application/vnd.openxmlformats-officedocument.spreadsheetml.comments+xml"/>
  <Override PartName="/xl/drawings/drawing25.xml" ContentType="application/vnd.openxmlformats-officedocument.drawing+xml"/>
  <Override PartName="/xl/comments23.xml" ContentType="application/vnd.openxmlformats-officedocument.spreadsheetml.comments+xml"/>
  <Override PartName="/xl/drawings/drawing26.xml" ContentType="application/vnd.openxmlformats-officedocument.drawing+xml"/>
  <Override PartName="/xl/comments24.xml" ContentType="application/vnd.openxmlformats-officedocument.spreadsheetml.comments+xml"/>
  <Override PartName="/xl/drawings/drawing27.xml" ContentType="application/vnd.openxmlformats-officedocument.drawing+xml"/>
  <Override PartName="/xl/comments25.xml" ContentType="application/vnd.openxmlformats-officedocument.spreadsheetml.comments+xml"/>
  <Override PartName="/xl/drawings/drawing28.xml" ContentType="application/vnd.openxmlformats-officedocument.drawing+xml"/>
  <Override PartName="/xl/comments26.xml" ContentType="application/vnd.openxmlformats-officedocument.spreadsheetml.comments+xml"/>
  <Override PartName="/xl/drawings/drawing29.xml" ContentType="application/vnd.openxmlformats-officedocument.drawing+xml"/>
  <Override PartName="/xl/comments27.xml" ContentType="application/vnd.openxmlformats-officedocument.spreadsheetml.comments+xml"/>
  <Override PartName="/xl/drawings/drawing30.xml" ContentType="application/vnd.openxmlformats-officedocument.drawing+xml"/>
  <Override PartName="/xl/comments28.xml" ContentType="application/vnd.openxmlformats-officedocument.spreadsheetml.comments+xml"/>
  <Override PartName="/xl/drawings/drawing31.xml" ContentType="application/vnd.openxmlformats-officedocument.drawing+xml"/>
  <Override PartName="/xl/comments2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nschulte\Downloads\"/>
    </mc:Choice>
  </mc:AlternateContent>
  <xr:revisionPtr revIDLastSave="136" documentId="8_{0F5E587A-AC99-450B-9093-76D0DC29CB44}" xr6:coauthVersionLast="47" xr6:coauthVersionMax="47" xr10:uidLastSave="{02BCC775-B0D6-4A4F-B200-3C750E45F32E}"/>
  <bookViews>
    <workbookView xWindow="28690" yWindow="-110" windowWidth="25820" windowHeight="13900" tabRatio="809" xr2:uid="{40F2227D-AA32-45AF-A5DE-81EB5544F4FE}"/>
  </bookViews>
  <sheets>
    <sheet name="Deckblatt" sheetId="1" r:id="rId1"/>
    <sheet name="Inhaltsverzeichnis" sheetId="80" r:id="rId2"/>
    <sheet name="Allgemein" sheetId="4" r:id="rId3"/>
    <sheet name="Aufgaben" sheetId="75" r:id="rId4"/>
    <sheet name="Pers_Verw" sheetId="52" r:id="rId5"/>
    <sheet name="Infrastruktur" sheetId="76" r:id="rId6"/>
    <sheet name="KI-Einsatz" sheetId="78" r:id="rId7"/>
    <sheet name="Pers_Kfz" sheetId="65" r:id="rId8"/>
    <sheet name="DL_Kfz" sheetId="39" r:id="rId9"/>
    <sheet name="Pers_AW" sheetId="53" r:id="rId10"/>
    <sheet name="Fuhrpark_AW" sheetId="7" r:id="rId11"/>
    <sheet name="DL_AW" sheetId="47" r:id="rId12"/>
    <sheet name="Restabfall" sheetId="12" r:id="rId13"/>
    <sheet name="Bioabfall" sheetId="48" r:id="rId14"/>
    <sheet name="Altpapier" sheetId="49" r:id="rId15"/>
    <sheet name="Wertstoffe_LVP" sheetId="50" r:id="rId16"/>
    <sheet name="Sperrabfall" sheetId="79" r:id="rId17"/>
    <sheet name="WSH" sheetId="43" r:id="rId18"/>
    <sheet name="Pers_StR" sheetId="64" r:id="rId19"/>
    <sheet name="Fuhrpark_StR" sheetId="41" r:id="rId20"/>
    <sheet name="DL_StR" sheetId="69" r:id="rId21"/>
    <sheet name="Winterdienst" sheetId="19" r:id="rId22"/>
    <sheet name="Pers_Grün" sheetId="66" r:id="rId23"/>
    <sheet name="Fuhrpark_Grün" sheetId="51" r:id="rId24"/>
    <sheet name="DL_Grün" sheetId="61" r:id="rId25"/>
    <sheet name="Pers_FH" sheetId="67" r:id="rId26"/>
    <sheet name="Fuhrpark_FH" sheetId="77" r:id="rId27"/>
    <sheet name="DL_FH" sheetId="62" r:id="rId28"/>
    <sheet name="Pers_StU" sheetId="68" r:id="rId29"/>
    <sheet name="Fuhrpark_StU" sheetId="74" r:id="rId30"/>
    <sheet name="DL_StU" sheetId="63" r:id="rId31"/>
  </sheets>
  <definedNames>
    <definedName name="_xlnm.Print_Area" localSheetId="2">Allgemein!$A$1:$V$76</definedName>
    <definedName name="_xlnm.Print_Area" localSheetId="14">Altpapier!$A$1:$T$50</definedName>
    <definedName name="_xlnm.Print_Area" localSheetId="3">Aufgaben!$A$1:$P$76</definedName>
    <definedName name="_xlnm.Print_Area" localSheetId="13">Bioabfall!$A$1:$T$53</definedName>
    <definedName name="_xlnm.Print_Area" localSheetId="11">DL_AW!$A$1:$S$93</definedName>
    <definedName name="_xlnm.Print_Area" localSheetId="27">DL_FH!$A$1:$Q$43</definedName>
    <definedName name="_xlnm.Print_Area" localSheetId="24">DL_Grün!$A$1:$Q$52</definedName>
    <definedName name="_xlnm.Print_Area" localSheetId="8">DL_Kfz!$A$1:$P$35</definedName>
    <definedName name="_xlnm.Print_Area" localSheetId="20">DL_StR!$A$1:$R$166</definedName>
    <definedName name="_xlnm.Print_Area" localSheetId="30">DL_StU!$A$1:$Q$71</definedName>
    <definedName name="_xlnm.Print_Area" localSheetId="10">Fuhrpark_AW!$A$1:$O$23</definedName>
    <definedName name="_xlnm.Print_Area" localSheetId="26">Fuhrpark_FH!$A$1:$P$22</definedName>
    <definedName name="_xlnm.Print_Area" localSheetId="23">Fuhrpark_Grün!$A$1:$P$22</definedName>
    <definedName name="_xlnm.Print_Area" localSheetId="19">Fuhrpark_StR!$A$1:$P$22</definedName>
    <definedName name="_xlnm.Print_Area" localSheetId="29">Fuhrpark_StU!$A$1:$O$22</definedName>
    <definedName name="_xlnm.Print_Area" localSheetId="5">Infrastruktur!$A$1:$P$46</definedName>
    <definedName name="_xlnm.Print_Area" localSheetId="6">'KI-Einsatz'!$A$1:$M$282</definedName>
    <definedName name="_xlnm.Print_Area" localSheetId="9">Pers_AW!$A$1:$P$42</definedName>
    <definedName name="_xlnm.Print_Area" localSheetId="25">Pers_FH!$A$1:$P$32</definedName>
    <definedName name="_xlnm.Print_Area" localSheetId="22">Pers_Grün!$A$1:$P$33</definedName>
    <definedName name="_xlnm.Print_Area" localSheetId="7">Pers_Kfz!$A$1:$P$31</definedName>
    <definedName name="_xlnm.Print_Area" localSheetId="18">Pers_StR!$A$1:$P$59</definedName>
    <definedName name="_xlnm.Print_Area" localSheetId="28">Pers_StU!$A$1:$P$40</definedName>
    <definedName name="_xlnm.Print_Area" localSheetId="4">Pers_Verw!$A$1:$P$25</definedName>
    <definedName name="_xlnm.Print_Area" localSheetId="12">Restabfall!$A$1:$T$48</definedName>
    <definedName name="_xlnm.Print_Area" localSheetId="16">Sperrabfall!$A$1:$Q$87</definedName>
    <definedName name="_xlnm.Print_Area" localSheetId="15">Wertstoffe_LVP!$A$1:$T$55</definedName>
    <definedName name="_xlnm.Print_Area" localSheetId="21">Winterdienst!$A$1:$P$59</definedName>
    <definedName name="_xlnm.Print_Area" localSheetId="17">WSH!$A$1:$Q$61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1" i="75" l="1"/>
  <c r="M61" i="75"/>
  <c r="I57" i="75"/>
  <c r="I55" i="75"/>
  <c r="I53" i="75"/>
  <c r="M53" i="75"/>
  <c r="M51" i="75"/>
  <c r="K31" i="68"/>
  <c r="K23" i="67"/>
  <c r="K24" i="66"/>
  <c r="K50" i="64"/>
  <c r="K33" i="53"/>
  <c r="K16" i="52"/>
  <c r="K22" i="65"/>
  <c r="O50" i="69"/>
  <c r="M50" i="69"/>
  <c r="J50" i="69"/>
  <c r="H50" i="69"/>
  <c r="O45" i="69"/>
  <c r="M45" i="69"/>
  <c r="J45" i="69"/>
  <c r="H45" i="69"/>
  <c r="H34" i="69"/>
  <c r="X23" i="69"/>
  <c r="A4" i="63"/>
  <c r="A4" i="74"/>
  <c r="A4" i="68"/>
  <c r="A4" i="62"/>
  <c r="A4" i="77"/>
  <c r="A4" i="67"/>
  <c r="A4" i="61"/>
  <c r="A4" i="51"/>
  <c r="A4" i="66"/>
  <c r="A4" i="19"/>
  <c r="A4" i="69"/>
  <c r="A4" i="41"/>
  <c r="A4" i="64"/>
  <c r="A4" i="43"/>
  <c r="A4" i="79"/>
  <c r="A4" i="50"/>
  <c r="A4" i="49"/>
  <c r="A4" i="48"/>
  <c r="A4" i="12"/>
  <c r="A4" i="47"/>
  <c r="A4" i="7"/>
  <c r="A4" i="53"/>
  <c r="A4" i="39"/>
  <c r="A4" i="65"/>
  <c r="A4" i="78"/>
  <c r="A4" i="76"/>
  <c r="A4" i="52"/>
  <c r="A4" i="75"/>
  <c r="G57" i="75"/>
  <c r="K53" i="75"/>
  <c r="A2" i="79"/>
  <c r="A1" i="79"/>
  <c r="P47" i="50"/>
  <c r="P46" i="50"/>
  <c r="P44" i="50"/>
  <c r="P40" i="50"/>
  <c r="P41" i="50"/>
  <c r="P42" i="50"/>
  <c r="P39" i="50"/>
  <c r="P42" i="49"/>
  <c r="P41" i="49"/>
  <c r="P39" i="49"/>
  <c r="P35" i="49"/>
  <c r="P36" i="49"/>
  <c r="P37" i="49"/>
  <c r="P34" i="49"/>
  <c r="P45" i="48"/>
  <c r="P44" i="48"/>
  <c r="P42" i="48"/>
  <c r="P38" i="48"/>
  <c r="P39" i="48"/>
  <c r="P40" i="48"/>
  <c r="P37" i="48"/>
  <c r="P40" i="12"/>
  <c r="P39" i="12"/>
  <c r="P37" i="12"/>
  <c r="P33" i="12"/>
  <c r="P34" i="12"/>
  <c r="P35" i="12"/>
  <c r="P32" i="12"/>
  <c r="S32" i="12" s="1"/>
  <c r="A2" i="78"/>
  <c r="A1" i="78"/>
  <c r="X11" i="61"/>
  <c r="L8" i="62"/>
  <c r="K61" i="75"/>
  <c r="I61" i="75"/>
  <c r="G61" i="75"/>
  <c r="M63" i="75"/>
  <c r="K63" i="75"/>
  <c r="I63" i="75"/>
  <c r="G63" i="75"/>
  <c r="M57" i="75"/>
  <c r="K57" i="75"/>
  <c r="M55" i="75"/>
  <c r="K55" i="75"/>
  <c r="G55" i="75"/>
  <c r="G53" i="75"/>
  <c r="K51" i="75"/>
  <c r="G51" i="75"/>
  <c r="A2" i="77"/>
  <c r="A1" i="77"/>
  <c r="A2" i="76"/>
  <c r="A1" i="76"/>
  <c r="A2" i="75"/>
  <c r="A1" i="75"/>
  <c r="A2" i="74"/>
  <c r="A1" i="74"/>
  <c r="N10" i="19"/>
  <c r="Y45" i="69" l="1"/>
  <c r="Z44" i="69"/>
  <c r="Y38" i="69"/>
  <c r="Y39" i="69"/>
  <c r="Z40" i="69"/>
  <c r="Y41" i="69"/>
  <c r="Z41" i="69"/>
  <c r="Y42" i="69"/>
  <c r="Z42" i="69"/>
  <c r="Z45" i="69"/>
  <c r="Z38" i="69"/>
  <c r="Z39" i="69"/>
  <c r="Z37" i="69"/>
  <c r="Y44" i="69"/>
  <c r="Y46" i="69"/>
  <c r="Z46" i="69"/>
  <c r="Y40" i="69"/>
  <c r="Y37" i="69"/>
  <c r="M75" i="75"/>
  <c r="G75" i="75"/>
  <c r="I75" i="75"/>
  <c r="K75" i="75"/>
  <c r="X9" i="61"/>
  <c r="W36" i="63"/>
  <c r="W37" i="63" l="1"/>
  <c r="O34" i="69" l="1"/>
  <c r="M34" i="69"/>
  <c r="A1" i="39" l="1"/>
  <c r="A1" i="41" l="1"/>
  <c r="Y94" i="69" l="1"/>
  <c r="X94" i="69"/>
  <c r="W94" i="69"/>
  <c r="V94" i="69"/>
  <c r="Z94" i="69" l="1"/>
  <c r="W88" i="69" l="1"/>
  <c r="W87" i="69"/>
  <c r="W86" i="69"/>
  <c r="W85" i="69"/>
  <c r="X86" i="69"/>
  <c r="X87" i="69"/>
  <c r="X88" i="69"/>
  <c r="X85" i="69"/>
  <c r="X32" i="69"/>
  <c r="Y60" i="69"/>
  <c r="X60" i="69"/>
  <c r="W60" i="69"/>
  <c r="V60" i="69"/>
  <c r="Y88" i="69" l="1"/>
  <c r="Y87" i="69"/>
  <c r="Y85" i="69"/>
  <c r="Y86" i="69"/>
  <c r="Y31" i="69"/>
  <c r="Z31" i="69" s="1"/>
  <c r="Y33" i="69"/>
  <c r="Z33" i="69" s="1"/>
  <c r="Y34" i="69"/>
  <c r="Z34" i="69" s="1"/>
  <c r="Y30" i="69"/>
  <c r="Y32" i="69"/>
  <c r="Z32" i="69" s="1"/>
  <c r="J34" i="69"/>
  <c r="Z30" i="69" l="1"/>
  <c r="Z47" i="69" s="1"/>
  <c r="Y47" i="69"/>
  <c r="Y89" i="69"/>
  <c r="X64" i="69"/>
  <c r="Y64" i="69" l="1"/>
  <c r="V66" i="69" l="1"/>
  <c r="V68" i="69" s="1"/>
  <c r="W54" i="69"/>
  <c r="V64" i="69" s="1"/>
  <c r="W53" i="69"/>
  <c r="Y53" i="69" s="1"/>
  <c r="W52" i="69"/>
  <c r="Y52" i="69" s="1"/>
  <c r="W51" i="69"/>
  <c r="Y51" i="69" s="1"/>
  <c r="A2" i="69"/>
  <c r="A1" i="69"/>
  <c r="Z60" i="69" l="1"/>
  <c r="Y54" i="69"/>
  <c r="Y55" i="69" s="1"/>
  <c r="Y74" i="69" s="1"/>
  <c r="Y69" i="69" l="1"/>
  <c r="Y72" i="69" l="1"/>
  <c r="S47" i="50" l="1"/>
  <c r="S46" i="50"/>
  <c r="S44" i="50"/>
  <c r="S42" i="50"/>
  <c r="S41" i="50"/>
  <c r="S40" i="50"/>
  <c r="S39" i="50"/>
  <c r="S42" i="49"/>
  <c r="S41" i="49"/>
  <c r="S39" i="49"/>
  <c r="S37" i="49"/>
  <c r="S36" i="49"/>
  <c r="S35" i="49"/>
  <c r="S34" i="49"/>
  <c r="S45" i="48"/>
  <c r="S44" i="48"/>
  <c r="S42" i="48"/>
  <c r="S40" i="48"/>
  <c r="S39" i="48"/>
  <c r="S38" i="48"/>
  <c r="S37" i="48"/>
  <c r="S33" i="12"/>
  <c r="A2" i="68" l="1"/>
  <c r="A1" i="68"/>
  <c r="A2" i="67"/>
  <c r="A1" i="67"/>
  <c r="A2" i="66"/>
  <c r="A1" i="66"/>
  <c r="A2" i="65"/>
  <c r="A1" i="65"/>
  <c r="A2" i="64"/>
  <c r="A1" i="64"/>
  <c r="A2" i="19" l="1"/>
  <c r="A1" i="19"/>
  <c r="A2" i="63"/>
  <c r="A1" i="63"/>
  <c r="A2" i="62"/>
  <c r="A1" i="62"/>
  <c r="A2" i="61" l="1"/>
  <c r="A1" i="61"/>
  <c r="A2" i="53" l="1"/>
  <c r="A1" i="53"/>
  <c r="A2" i="52" l="1"/>
  <c r="A1" i="52"/>
  <c r="A2" i="51" l="1"/>
  <c r="A1" i="51"/>
  <c r="A2" i="50" l="1"/>
  <c r="A1" i="50"/>
  <c r="A2" i="49"/>
  <c r="A1" i="49"/>
  <c r="A2" i="48"/>
  <c r="A1" i="48"/>
  <c r="A2" i="47" l="1"/>
  <c r="A1" i="47"/>
  <c r="A2" i="43" l="1"/>
  <c r="A1" i="43"/>
  <c r="A2" i="39" l="1"/>
  <c r="A2" i="41" l="1"/>
  <c r="A2" i="7"/>
  <c r="A1" i="7"/>
  <c r="A1" i="4" l="1"/>
  <c r="A2" i="4"/>
  <c r="J75" i="4"/>
  <c r="A2" i="12" l="1"/>
  <c r="A1" i="12"/>
  <c r="S40" i="12" l="1"/>
  <c r="S39" i="12"/>
  <c r="S37" i="12"/>
  <c r="S35" i="12"/>
  <c r="S34"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Dipl.-Ing. M. Adloff</author>
  </authors>
  <commentList>
    <comment ref="I55" authorId="0" shapeId="0" xr:uid="{9B45B7D5-6978-45CB-8400-BD443686B556}">
      <text>
        <r>
          <rPr>
            <b/>
            <sz val="8"/>
            <color indexed="81"/>
            <rFont val="Tahoma"/>
            <family val="2"/>
          </rPr>
          <t xml:space="preserve">Hinweis/Definition
</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Dipl.-Ing. Matthias Adloff</author>
  </authors>
  <commentList>
    <comment ref="P65" authorId="0" shapeId="0" xr:uid="{9A541F00-321D-4410-8555-41FD6422E935}">
      <text>
        <r>
          <rPr>
            <b/>
            <sz val="9"/>
            <color indexed="81"/>
            <rFont val="Segoe UI"/>
            <family val="2"/>
          </rPr>
          <t>Anzahl Einwohner inkl. Einwohner mit Zweitwohnsitz für das Bezugsjahr.</t>
        </r>
        <r>
          <rPr>
            <sz val="8"/>
            <color indexed="81"/>
            <rFont val="Tahoma"/>
            <family val="2"/>
          </rPr>
          <t xml:space="preserve">
</t>
        </r>
      </text>
    </comment>
    <comment ref="P66" authorId="0" shapeId="0" xr:uid="{566A8BE9-C4A0-4752-82EC-621547DFB0C4}">
      <text>
        <r>
          <rPr>
            <b/>
            <sz val="9"/>
            <color indexed="81"/>
            <rFont val="Segoe UI"/>
            <family val="2"/>
          </rPr>
          <t>Anzahl Einwohner inkl. Einwohner mit Zweitwohnsitz für das zurückliegende Vergleichsjahr.</t>
        </r>
        <r>
          <rPr>
            <sz val="8"/>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Heckmann, Marie-Luise</author>
  </authors>
  <commentList>
    <comment ref="C73" authorId="0" shapeId="0" xr:uid="{4413A5A6-30BA-43E0-BEA1-478E554666F3}">
      <text>
        <r>
          <rPr>
            <b/>
            <sz val="9"/>
            <color indexed="81"/>
            <rFont val="Segoe UI"/>
            <family val="2"/>
          </rPr>
          <t>Alle Verwaltungsmitarbeitenden, die Sie keiner Sparte zuordnen, sondern die übergreifend/allgemein tätig sind (z. B. Personalverwaltung, Bauhofleiter).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Wolfgang Schaubruch</author>
    <author>Marie-Luise Heckmann, M. Sc.</author>
    <author>Adloff, Matthias</author>
  </authors>
  <commentList>
    <comment ref="K13" authorId="0" shapeId="0" xr:uid="{E8DB62B1-C16A-4255-8003-AE331A1D23DE}">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14" authorId="1" shapeId="0" xr:uid="{826B0CC0-CDA0-4BBC-828F-F8BB01857AA8}">
      <text>
        <r>
          <rPr>
            <b/>
            <sz val="9"/>
            <color indexed="81"/>
            <rFont val="Segoe UI"/>
            <family val="2"/>
          </rPr>
          <t>Hier ist die Summe der Mitarbeitenden anzugeben, die mindestens 1 x im Bezugsjahr dauerkrank wurden, also mindestens zeitweise aus der Lohnfortzahlung gefallen sind.
Alle Angaben OHNE:
- Praktikanten, -Aushilfen, -studentische Hilfskräfte,
- Mitarbeitende aus ABM-Maßnahmen u. sonstige Mitarbeitende (z.B. nach BSHG, BSG),
- Leiharbeiter.
Jedoch ggf. inkl. Saisonkräfte.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t>
        </r>
        <r>
          <rPr>
            <b/>
            <sz val="9"/>
            <rFont val="Segoe UI"/>
            <family val="2"/>
          </rPr>
          <t xml:space="preserve">
MA in Altersteilzeit sind nur in der AKTIVEN Phase zu berücksichtigen.</t>
        </r>
      </text>
    </comment>
    <comment ref="K15" authorId="2" shapeId="0" xr:uid="{341DA595-BA73-4AE8-B5E9-D740244D228B}">
      <text>
        <r>
          <rPr>
            <b/>
            <sz val="9"/>
            <color indexed="81"/>
            <rFont val="Segoe UI"/>
            <family val="2"/>
          </rPr>
          <t>Sofern Sie Personal für den Ersatz eines dauerkranken Mitarbeitenden einstellen, ist dieses Personal als Vollzeitäquivalent hier anzugeben.
Beispiel:
Einstellung zum 1.7. eines Jahres = 0,5 Mitarbeitende (Vollzeitäquivalent).</t>
        </r>
      </text>
    </comment>
    <comment ref="K16" authorId="1" shapeId="0" xr:uid="{C80974AD-78CC-47F0-A50E-CF4850930225}">
      <text>
        <r>
          <rPr>
            <b/>
            <sz val="9"/>
            <color indexed="81"/>
            <rFont val="Segoe UI"/>
            <family val="2"/>
          </rPr>
          <t>Hier wird aus der Anzahl der Mitarbeitenden inklusive Dauerkranke durch Abzug der Dauerkrank-VZÄ (errechnet über die Angabe der Dauerkranktage bezogen auf 260 Arbeitstage) die Anzahl der Mitarbeitende ohne Dauerkrankheit berechnet.</t>
        </r>
        <r>
          <rPr>
            <sz val="10"/>
            <rFont val="Arial"/>
            <family val="2"/>
          </rPr>
          <t xml:space="preserve">
</t>
        </r>
      </text>
    </comment>
    <comment ref="K17" authorId="0" shapeId="0" xr:uid="{EDC8AD07-6A40-470B-A543-76DEEE5E3339}">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Hier explizit keine anteilige Berechnung der Teilzeitkräfte etc., sondern tatsächliche Anzahl der Mitarbeitenden gefragt.
Mitarbeitende in Altersteilzeit sind nur in der AKTIVEN Phase zu berücksichtigen.</t>
        </r>
      </text>
    </comment>
    <comment ref="K18" authorId="0" shapeId="0" xr:uid="{B91DDFC6-E7CF-4BBF-B111-ECCCF4F1FC63}">
      <text>
        <r>
          <rPr>
            <b/>
            <sz val="9"/>
            <color indexed="81"/>
            <rFont val="Segoe UI"/>
            <family val="2"/>
          </rPr>
          <t>Für die Berechnung der Auszubildendenanzahl gilt, dass nicht das ganze Jahr beschäftigte Azubis nur anteilsmäßig erfasst werden. Berechnungsbeispiel: Azubis, die zum 31.8. des Jahres eingestellt worden sind, sind mit 0,33 Mitarbeitenden anzusetzen.
Soweit Ermittlung nach obigem Schema nicht möglich, reicht hier auch eine Stichtagsbetrachtung zum 31.12. aus.</t>
        </r>
      </text>
    </comment>
    <comment ref="K21" authorId="0" shapeId="0" xr:uid="{2309F15F-BEEC-4DD2-9631-C7A2017D3871}">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2" authorId="0" shapeId="0" xr:uid="{D3EC87DE-EAF5-4613-87A3-445D8F5C20FB}">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Mitarbeiter in Altersteilzeit sind nur in der AKTIVEN Phase zu berücksichtigen.</t>
        </r>
      </text>
    </comment>
    <comment ref="K23" authorId="0" shapeId="0" xr:uid="{13A9BE5B-1C64-4C16-B533-CDE7E221B5E0}">
      <text>
        <r>
          <rPr>
            <b/>
            <sz val="9"/>
            <color indexed="81"/>
            <rFont val="Segoe UI"/>
            <family val="2"/>
          </rPr>
          <t>Die angegebenen Krankheitstage müssen sich auf die angegebene Mitarbeiteranzahl (</t>
        </r>
        <r>
          <rPr>
            <b/>
            <u/>
            <sz val="9"/>
            <color indexed="81"/>
            <rFont val="Segoe UI"/>
            <family val="2"/>
          </rPr>
          <t>unter a und b)</t>
        </r>
        <r>
          <rPr>
            <b/>
            <sz val="9"/>
            <color indexed="81"/>
            <rFont val="Segoe UI"/>
            <family val="2"/>
          </rPr>
          <t xml:space="preserve"> beziehen - NICHT auf einen Mitarbeitenden!
Anzugeben sind nur die </t>
        </r>
        <r>
          <rPr>
            <b/>
            <u/>
            <sz val="9"/>
            <color indexed="81"/>
            <rFont val="Segoe UI"/>
            <family val="2"/>
          </rPr>
          <t xml:space="preserve">Krankheitstage an Einsatztagen (Arbeitstagen) </t>
        </r>
        <r>
          <rPr>
            <b/>
            <sz val="9"/>
            <color indexed="81"/>
            <rFont val="Segoe UI"/>
            <family val="2"/>
          </rPr>
          <t>bis zum Wegfall der Lohnfortzahlung (OHNE Dauerkranktage). 
Krankheitstage an Wochenenden sind dementsprechend rauszurechnen. Soweit dies aus der Personalstatistik nicht möglich ist, kann der auf Wochenenden entfallende Anteil geschätzt werden.</t>
        </r>
      </text>
    </comment>
    <comment ref="K24" authorId="1" shapeId="0" xr:uid="{C870F9BD-ED0D-4EE6-BB4A-AF5545381567}">
      <text>
        <r>
          <rPr>
            <b/>
            <sz val="9"/>
            <color indexed="81"/>
            <rFont val="Segoe UI"/>
            <family val="2"/>
          </rPr>
          <t>Definition langzeitkrank (dauerkrank): Ausfall der Mitarbeitenden über den Wegfall der Lohnfortzahlung (i.d.R. nach 30 Arbeitstagen) hinaus.
Die angegebenen Krankheitstage müssen sich auf die angegebene Mitarbeitenden-Anzahl (unter a und b) beziehen - NICHT auf einen Mitarbeitenden!
Anzugeben sind hier nur die Krankheitstage an Einsatztagen (Arbeitstagen), die über die 30 Tage (mit Lohnfortzahlung) hinausgehen (Dauerkranktage)! Krankheitstage an Wochenenden sind dementsprechend rauszurechnen. Soweit dies aus der Personalstatistik nicht möglich ist, kann der auf Wochenenden entfallende Anteil geschätzt werden.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Heckmann, Marie-Luise</author>
  </authors>
  <commentList>
    <comment ref="C13" authorId="0" shapeId="0" xr:uid="{F286FE74-DA01-4C17-BEE3-97746D9A7DDD}">
      <text>
        <r>
          <rPr>
            <b/>
            <sz val="9"/>
            <color indexed="81"/>
            <rFont val="Segoe UI"/>
            <family val="2"/>
          </rPr>
          <t>Nur Ladepunkte, die von den Fahrzeugen des Betriebs prioritär genutzt werden können.</t>
        </r>
        <r>
          <rPr>
            <sz val="9"/>
            <color indexed="81"/>
            <rFont val="Segoe UI"/>
            <family val="2"/>
          </rPr>
          <t xml:space="preserve">
</t>
        </r>
      </text>
    </comment>
    <comment ref="C16" authorId="0" shapeId="0" xr:uid="{289A983C-AF90-4C69-9DA9-ED104BA6B447}">
      <text>
        <r>
          <rPr>
            <b/>
            <sz val="9"/>
            <color indexed="81"/>
            <rFont val="Segoe UI"/>
            <family val="2"/>
          </rPr>
          <t>z. B. auf einem weiteren Stützpunkt</t>
        </r>
        <r>
          <rPr>
            <sz val="9"/>
            <color indexed="81"/>
            <rFont val="Segoe UI"/>
            <family val="2"/>
          </rPr>
          <t xml:space="preserve">
</t>
        </r>
      </text>
    </comment>
    <comment ref="C17" authorId="0" shapeId="0" xr:uid="{8735B568-8907-4D09-95D7-42155BB7A16F}">
      <text>
        <r>
          <rPr>
            <b/>
            <sz val="9"/>
            <color indexed="81"/>
            <rFont val="Segoe UI"/>
            <family val="2"/>
          </rPr>
          <t>z. B. bei den Stadtwerken</t>
        </r>
        <r>
          <rPr>
            <sz val="9"/>
            <color indexed="81"/>
            <rFont val="Segoe UI"/>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Heckmann, Marie-Luise</author>
  </authors>
  <commentList>
    <comment ref="D80" authorId="0" shapeId="0" xr:uid="{E0EDCF7A-66BC-4CC0-84C3-2D00DDF2648B}">
      <text>
        <r>
          <rPr>
            <b/>
            <sz val="9"/>
            <color indexed="81"/>
            <rFont val="Segoe UI"/>
            <family val="2"/>
          </rPr>
          <t>Anschreiben an Kundinnen und Kunden, Beschlussvorlagen, Veröffentlichungen, Presseartikeln etc.</t>
        </r>
        <r>
          <rPr>
            <sz val="9"/>
            <color indexed="81"/>
            <rFont val="Segoe UI"/>
            <family val="2"/>
          </rPr>
          <t xml:space="preserve">
</t>
        </r>
      </text>
    </comment>
    <comment ref="D86" authorId="0" shapeId="0" xr:uid="{B3F13580-92D3-4885-B3BC-761F4F07FFA5}">
      <text>
        <r>
          <rPr>
            <b/>
            <sz val="9"/>
            <color indexed="81"/>
            <rFont val="Segoe UI"/>
            <family val="2"/>
          </rPr>
          <t>Buchhaltung/ Rechnungswesen etc.</t>
        </r>
        <r>
          <rPr>
            <sz val="9"/>
            <color indexed="81"/>
            <rFont val="Segoe UI"/>
            <family val="2"/>
          </rPr>
          <t xml:space="preserve">
</t>
        </r>
      </text>
    </comment>
    <comment ref="D88" authorId="0" shapeId="0" xr:uid="{F160011E-73E2-41E3-B0B7-BC02A339F7F9}">
      <text>
        <r>
          <rPr>
            <b/>
            <sz val="9"/>
            <color indexed="81"/>
            <rFont val="Segoe UI"/>
            <family val="2"/>
          </rPr>
          <t>z. B. als Chat-Bot/ Voice-Bot</t>
        </r>
        <r>
          <rPr>
            <sz val="9"/>
            <color indexed="81"/>
            <rFont val="Segoe UI"/>
            <family val="2"/>
          </rPr>
          <t xml:space="preserve">
</t>
        </r>
      </text>
    </comment>
    <comment ref="D90" authorId="0" shapeId="0" xr:uid="{8838B59C-BE1A-4ADD-846C-0AD780565E4E}">
      <text>
        <r>
          <rPr>
            <b/>
            <sz val="9"/>
            <color indexed="81"/>
            <rFont val="Segoe UI"/>
            <family val="2"/>
          </rPr>
          <t>z. B. Arbeitssicherheit</t>
        </r>
        <r>
          <rPr>
            <sz val="9"/>
            <color indexed="81"/>
            <rFont val="Segoe UI"/>
            <family val="2"/>
          </rPr>
          <t xml:space="preserve">
</t>
        </r>
      </text>
    </comment>
    <comment ref="D109" authorId="0" shapeId="0" xr:uid="{799621C3-2196-48A0-9792-59C6C7DD437C}">
      <text>
        <r>
          <rPr>
            <b/>
            <sz val="9"/>
            <color indexed="81"/>
            <rFont val="Segoe UI"/>
            <family val="2"/>
          </rPr>
          <t>z. B. Tablet im Fzg., mit Auftragsliste, mit Zeit- und Leistungserfassung; mit Melde-/Foto-Funktion</t>
        </r>
        <r>
          <rPr>
            <sz val="9"/>
            <color indexed="81"/>
            <rFont val="Segoe UI"/>
            <family val="2"/>
          </rPr>
          <t xml:space="preserve">
</t>
        </r>
      </text>
    </comment>
    <comment ref="D148" authorId="0" shapeId="0" xr:uid="{F2983EBE-8A64-478A-A01D-56E85BE64282}">
      <text>
        <r>
          <rPr>
            <b/>
            <sz val="9"/>
            <color indexed="81"/>
            <rFont val="Segoe UI"/>
            <family val="2"/>
          </rPr>
          <t>z. B. Tablet im Fzg., mit Auftragsliste, mit Zeit- und Leistungserfassung; mit Melde-/Foto-Funktion</t>
        </r>
        <r>
          <rPr>
            <sz val="9"/>
            <color indexed="81"/>
            <rFont val="Segoe UI"/>
            <family val="2"/>
          </rPr>
          <t xml:space="preserve">
</t>
        </r>
      </text>
    </comment>
    <comment ref="D193" authorId="0" shapeId="0" xr:uid="{B8388894-F2DF-454A-925F-30CCC960A19B}">
      <text>
        <r>
          <rPr>
            <b/>
            <sz val="9"/>
            <color indexed="81"/>
            <rFont val="Segoe UI"/>
            <family val="2"/>
          </rPr>
          <t>z. B. Tablet im Fzg., mit Auftragsliste, mit Zeit- und Leistungserfassung; mit Melde-/Foto-Funktion</t>
        </r>
        <r>
          <rPr>
            <sz val="9"/>
            <color indexed="81"/>
            <rFont val="Segoe UI"/>
            <family val="2"/>
          </rPr>
          <t xml:space="preserve">
</t>
        </r>
      </text>
    </comment>
    <comment ref="D245" authorId="0" shapeId="0" xr:uid="{089C4F33-50B4-4518-AB92-C121337AC638}">
      <text>
        <r>
          <rPr>
            <b/>
            <sz val="9"/>
            <color indexed="81"/>
            <rFont val="Segoe UI"/>
            <family val="2"/>
          </rPr>
          <t>z. B. Tablet im Fzg., mit Auftragsliste, mit Zeit- und Leistungserfassung; mit Melde-/Foto-Funktion</t>
        </r>
        <r>
          <rPr>
            <sz val="9"/>
            <color indexed="81"/>
            <rFont val="Segoe UI"/>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Wolfgang Schaubruch</author>
    <author>Marie-Luise Heckmann, M. Sc.</author>
    <author>Adloff, Matthias</author>
  </authors>
  <commentList>
    <comment ref="K13" authorId="0" shapeId="0" xr:uid="{8F035545-7083-4ED3-9514-E559A18DDDA3}">
      <text>
        <r>
          <rPr>
            <b/>
            <sz val="9"/>
            <rFont val="Segoe UI"/>
            <family val="2"/>
          </rPr>
          <t xml:space="preserve">Alle Angaben OHNE:
- Praktikanten, -Aushilfen, -studentische Hilfskräfte,
</t>
        </r>
        <r>
          <rPr>
            <b/>
            <sz val="9"/>
            <color indexed="81"/>
            <rFont val="Segoe UI"/>
            <family val="2"/>
          </rPr>
          <t>-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14" authorId="0" shapeId="0" xr:uid="{7CAD2BA6-B333-4811-9DEE-559FE6C094D3}">
      <text>
        <r>
          <rPr>
            <b/>
            <sz val="9"/>
            <color indexed="81"/>
            <rFont val="Segoe UI"/>
            <family val="2"/>
          </rPr>
          <t xml:space="preserve">Die technische Verwaltung umfasst die Abteilung-/Bereichsleitung sowie die Einsatzleitung/Disponenten. Ebenso zählen hierzu Schreib- und Verwaltungskräfte, die der Bereichsleitung/Einsatzleitung direkt zugeordnet sind (z.B. Betriebsdatenerfassung). 
</t>
        </r>
        <r>
          <rPr>
            <sz val="9"/>
            <rFont val="Segoe UI"/>
            <family val="2"/>
          </rPr>
          <t xml:space="preserve">
</t>
        </r>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15" authorId="0" shapeId="0" xr:uid="{0ABD0372-553F-46B7-838C-3E112BBB44EF}">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19" authorId="0" shapeId="0" xr:uid="{D1E551C4-D189-49CB-9BC2-2436316D5DC9}">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0" authorId="1" shapeId="0" xr:uid="{5D9335BB-41FB-45BD-9411-663784CA32BF}">
      <text>
        <r>
          <rPr>
            <b/>
            <sz val="9"/>
            <color indexed="81"/>
            <rFont val="Segoe UI"/>
            <family val="2"/>
          </rPr>
          <t>Hier ist die Summe der Mitarbeitenden anzugeben, die mindestens 1 x im Bezugsjahr dauerkrank wurden, also mindestens zeitweise aus der Lohnfortzahlung gefallen sind.
Alle Angaben OHNE:
- Praktikanten, -Aushilfen, -studentische Hilfskräfte,
- Mitarbeitende aus ABM-Maßnahmen u. sonstige Mitarbeitende (z.B. nach BSHG, BSG),
- Leiharbeiter.
Jedoch ggf. inkl. Saisonkräfte.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MA in Altersteilzeit sind nur in der AKTIVEN Phase zu berücksichtigen.</t>
        </r>
      </text>
    </comment>
    <comment ref="K21" authorId="2" shapeId="0" xr:uid="{0B6791F3-DA93-496C-92DC-3C7D4C8BEB23}">
      <text>
        <r>
          <rPr>
            <b/>
            <sz val="9"/>
            <color indexed="81"/>
            <rFont val="Segoe UI"/>
            <family val="2"/>
          </rPr>
          <t>Sofern Sie Personal für den Ersatz eines dauerkranken Mitarbeitenden einstellen, ist dieses Personal als Vollzeitäquivalent hier anzugeben. 
Beispiel:
Einstellung zum 1.7. eines Jahres = 0,5 Mitarbeitende (Vollzeitäquivalent).</t>
        </r>
      </text>
    </comment>
    <comment ref="K22" authorId="1" shapeId="0" xr:uid="{CA81271D-E7C2-4A8A-BF19-14A1B8E671E7}">
      <text>
        <r>
          <rPr>
            <b/>
            <sz val="9"/>
            <color indexed="81"/>
            <rFont val="Segoe UI"/>
            <family val="2"/>
          </rPr>
          <t>Hier wird aus der Anzahl der Mitarbeitenden inklusive Dauerkranke durch Abzug der Dauerkrank-VZÄ (errechnet über die Angabe der Dauerkranktage bezogen auf 260 Arbeitstage) die Anzahl der Mitarbeitenden ohne Dauerkrankheit berechnet.</t>
        </r>
        <r>
          <rPr>
            <sz val="10"/>
            <rFont val="Arial"/>
            <family val="2"/>
          </rPr>
          <t xml:space="preserve">
</t>
        </r>
      </text>
    </comment>
    <comment ref="K23" authorId="0" shapeId="0" xr:uid="{B55A7499-0176-4C8E-9616-AA47B45DA9C3}">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Hier explizit keine anteilige Berechnung der Teilzeitkräfte etc. sondern tatsächliche Anzahl der Mitarbeitenden gefragt.
Mitarbeitende in Altersteilzeit sind nur in der AKTIVEN Phase zu berücksichtigen.</t>
        </r>
      </text>
    </comment>
    <comment ref="K24" authorId="0" shapeId="0" xr:uid="{B7E7E6B5-56C3-45D5-B5A6-A96248599251}">
      <text>
        <r>
          <rPr>
            <b/>
            <sz val="9"/>
            <color indexed="81"/>
            <rFont val="Segoe UI"/>
            <family val="2"/>
          </rPr>
          <t>Für die Berechnung der Auszubildendenanzahl gilt, dass nicht das ganze Jahr beschäftigte Azubis nur anteilsmäßig erfasst werden. Berechnungsbeispiel: Azubis, die zum 31.8. des Jahres eingestellt worden sind, sind mit 0,33 Mitarbeitenden anzusetzen.
Soweit Ermittlung nach obigem Schema nicht möglich, reicht hier auch eine Stichtagsbetrachtung zum 31.12. aus.</t>
        </r>
      </text>
    </comment>
    <comment ref="K27" authorId="0" shapeId="0" xr:uid="{2A52B52F-3497-4004-8AD5-CB0AB9411B69}">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
Mitarbeitende in Altersteilzeit sind nur in der AKTIVEN Phase zu berücksichtigen.</t>
        </r>
      </text>
    </comment>
    <comment ref="K28" authorId="0" shapeId="0" xr:uid="{C1CB1EF8-1ADA-4DB0-90D0-F96950104587}">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9" authorId="0" shapeId="0" xr:uid="{2B570BFE-089C-41B6-A096-05590EDB64CF}">
      <text>
        <r>
          <rPr>
            <b/>
            <sz val="9"/>
            <color indexed="81"/>
            <rFont val="Segoe UI"/>
            <family val="2"/>
          </rPr>
          <t>Die angegebenen Krankheitstage müssen sich auf die angegebene Mitarbeitenden-Anzahl (unter a und b) beziehen - NICHT auf eine(n) Mitarbeitende(n)!
Anzugeben sind nur die Krankheitstage an Einsatztagen (Arbeitstagen) bis zum Wegfall der Lohnfortzahlung (OHNE Dauerkranktage). 
Krankheitstage an Wochenenden sind dementsprechend rauszurechnen. Soweit dies aus der Personalstatistik nicht möglich ist, kann der auf Wochenenden entfallende Anteil geschätzt werden.</t>
        </r>
      </text>
    </comment>
    <comment ref="K30" authorId="1" shapeId="0" xr:uid="{C070FF0E-B772-4D6E-A3BF-608BF219A856}">
      <text>
        <r>
          <rPr>
            <b/>
            <sz val="9"/>
            <color indexed="81"/>
            <rFont val="Segoe UI"/>
            <family val="2"/>
          </rPr>
          <t>Definition langzeitkrank (dauerkrank): Ausfall der Mitarbeitenden über den Wegfall der Lohnfortzahlung (i. d. R. nach 30 Arbeitstagen) hinaus.
Die angegebenen Krankheitstage müssen sich auf die angegebene Mitarbeitenden-Anzahl (unter a und b) beziehen - NICHT auf eine(n) Mitarbeitende(n)!
Anzugeben sind hier nur die Krankheitstage an Einsatztagen (Arbeitstagen), die über die 30 Tage (mit Lohnfortzahlung) hinausgehen (Dauerkranktage)! Krankheitstage an Wochenenden sind dementsprechend rauszurechnen. Soweit dies aus der Personalstatistik nicht möglich ist, kann der auf Wochenenden entfallende Anteil geschätzt werden.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Wolfgang Schaubruch</author>
    <author>Heckmann, Marie-Luise</author>
  </authors>
  <commentList>
    <comment ref="C10" authorId="0" shapeId="0" xr:uid="{72C65F8C-7822-4BE6-88E4-57481E3A82D9}">
      <text>
        <r>
          <rPr>
            <b/>
            <sz val="9"/>
            <color indexed="81"/>
            <rFont val="Segoe UI"/>
            <family val="2"/>
          </rPr>
          <t>Lager:
Die damit verbunden Personal-, Raum- und weitere Kosten werden regelmäßig über Materialgemeinkostenzuschläge für das Lager-(Reparatur-)material direkt auf Fahrzeuge verrechnet.
Tankstelle / Waschanlagen:
Keine Betrachtung in Stufe 1 des VKS-Benchmarking; separate Betrachtung in Stufe 2.</t>
        </r>
      </text>
    </comment>
    <comment ref="I19" authorId="1" shapeId="0" xr:uid="{92372244-28A4-42FE-B710-C0411DF2AA40}">
      <text>
        <r>
          <rPr>
            <b/>
            <sz val="9"/>
            <color indexed="81"/>
            <rFont val="Segoe UI"/>
            <family val="2"/>
          </rPr>
          <t>z. B. Feuerwehrfahrzeuge, Fuhrpark des Rathauses bzw. anderer städtischer Institutionen</t>
        </r>
        <r>
          <rPr>
            <sz val="9"/>
            <color indexed="81"/>
            <rFont val="Segoe UI"/>
            <family val="2"/>
          </rPr>
          <t xml:space="preserve">
</t>
        </r>
      </text>
    </comment>
    <comment ref="G21" authorId="1" shapeId="0" xr:uid="{EF94A071-E722-4BBB-887B-08359F7EE0C4}">
      <text>
        <r>
          <rPr>
            <b/>
            <sz val="9"/>
            <color indexed="81"/>
            <rFont val="Segoe UI"/>
            <family val="2"/>
          </rPr>
          <t>z.B. Abfallsammelfahrzeuge, Kehrmaschinen, Saug-/Spülfahrzeuge, Bagger etc.</t>
        </r>
        <r>
          <rPr>
            <sz val="10"/>
            <rFont val="Arial"/>
            <family val="2"/>
          </rPr>
          <t xml:space="preserve">
</t>
        </r>
      </text>
    </comment>
    <comment ref="G22" authorId="1" shapeId="0" xr:uid="{816844FC-8781-49F3-954C-7FBB01934021}">
      <text>
        <r>
          <rPr>
            <b/>
            <sz val="9"/>
            <color indexed="81"/>
            <rFont val="Segoe UI"/>
            <family val="2"/>
          </rPr>
          <t>z. B. LKW, Abroller, LKW-Pritschen</t>
        </r>
        <r>
          <rPr>
            <sz val="9"/>
            <color indexed="81"/>
            <rFont val="Segoe UI"/>
            <family val="2"/>
          </rPr>
          <t xml:space="preserve">
</t>
        </r>
      </text>
    </comment>
    <comment ref="G23" authorId="1" shapeId="0" xr:uid="{9232FC6B-05CF-44EB-9B42-63D20D3F9392}">
      <text>
        <r>
          <rPr>
            <b/>
            <sz val="9"/>
            <color indexed="81"/>
            <rFont val="Segoe UI"/>
            <family val="2"/>
          </rPr>
          <t>z. B. Transporter, Doppelkabiner etc.,
Kleintraktoren, Multifuktionsfahrzeuge</t>
        </r>
      </text>
    </comment>
    <comment ref="G25" authorId="1" shapeId="0" xr:uid="{2B3DF665-B076-4284-875A-9056F88BE94D}">
      <text>
        <r>
          <rPr>
            <b/>
            <sz val="9"/>
            <color indexed="81"/>
            <rFont val="Segoe UI"/>
            <family val="2"/>
          </rPr>
          <t>z. B. Maschinen, Großgeräte 
Ohne motorgetriebene Kleingeräte wie Laubbläser, Freischneider etc. Diese bitte bei Kleingeräten berücksichtigen!</t>
        </r>
        <r>
          <rPr>
            <sz val="10"/>
            <rFont val="Arial"/>
            <family val="2"/>
          </rPr>
          <t xml:space="preserve">
</t>
        </r>
      </text>
    </comment>
    <comment ref="G31" authorId="1" shapeId="0" xr:uid="{3D633267-8EA7-4830-A493-F7B8580E3DE5}">
      <text>
        <r>
          <rPr>
            <b/>
            <sz val="9"/>
            <color indexed="81"/>
            <rFont val="Segoe UI"/>
            <family val="2"/>
          </rPr>
          <t>u. a. Trimmer, Freischneider, Hochdruckreiniger, Kettensägen, Handmäher etc.</t>
        </r>
        <r>
          <rPr>
            <sz val="9"/>
            <color indexed="81"/>
            <rFont val="Segoe UI"/>
            <family val="2"/>
          </rPr>
          <t xml:space="preserve">
</t>
        </r>
      </text>
    </comment>
    <comment ref="G34" authorId="0" shapeId="0" xr:uid="{A4629F14-880D-4B42-8AF6-89A0DFC975E0}">
      <text>
        <r>
          <rPr>
            <b/>
            <sz val="9"/>
            <color indexed="81"/>
            <rFont val="Segoe UI"/>
            <family val="2"/>
          </rPr>
          <t>I.W. gewerbliche Mitarbeitende
Inkl. tatsächlich ausführend tätiger Meister; ggf. anteilsmäßig. Anteile sind ggf. zu schätzen.
I.d.R. ohne Azubis, außer diese schreiben Reparaturstunden.
Berechnung Mitarbeitenden-Anzahl (wegen Teilzeit / unterjährige Änderungen): s. Abfrage Ziffer 2) Personal.</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Wolfgang Schaubruch</author>
    <author>Dipl.-Ing. Matthias Adloff</author>
    <author>Marie-Luise Heckmann, M. Sc.</author>
    <author>Adloff, Matthias</author>
  </authors>
  <commentList>
    <comment ref="K11" authorId="0" shapeId="0" xr:uid="{2DDBDAA3-DD69-4C55-86FA-BA3D7E3BB84F}">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t>
        </r>
        <r>
          <rPr>
            <b/>
            <sz val="9"/>
            <rFont val="Segoe UI"/>
            <family val="2"/>
          </rPr>
          <t xml:space="preserve">
Mitarbeitende in Altersteilzeit sind nur in der AKTIVEN Phase zu berücksichtigen.</t>
        </r>
      </text>
    </comment>
    <comment ref="K12" authorId="0" shapeId="0" xr:uid="{F67944E5-5D81-4AB5-B33F-CE22DCAC1976}">
      <text>
        <r>
          <rPr>
            <b/>
            <sz val="9"/>
            <color indexed="81"/>
            <rFont val="Segoe UI"/>
            <family val="2"/>
          </rPr>
          <t>Die technische Verwaltung umfasst die Abteilung-/Bereichsleitung sowie die Einsatzleitung / Disponenten. Ebenso zählen hierzu Schreib- und Verwaltungskräfte, die der Bereichsleitung / Einsatzleitung direkt zugeordnet sind (z.B. Betriebsdatenerfassung). 
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13" authorId="0" shapeId="0" xr:uid="{E0F596E3-15A3-41EF-AF0B-AAF9F0EAEBF2}">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J16" authorId="1" shapeId="0" xr:uid="{04AE959E-0B2A-408E-875B-ADD886CABB00}">
      <text>
        <r>
          <rPr>
            <b/>
            <sz val="9"/>
            <color indexed="81"/>
            <rFont val="Segoe UI"/>
            <family val="2"/>
          </rPr>
          <t>Bitte geben Sie hier die durchschnittliche Wochenarbeitszeit pro Mitarbeitenden in Stunden pro Person und Woche an.</t>
        </r>
        <r>
          <rPr>
            <sz val="10"/>
            <rFont val="Arial"/>
            <family val="2"/>
          </rPr>
          <t xml:space="preserve">
</t>
        </r>
      </text>
    </comment>
    <comment ref="K30" authorId="0" shapeId="0" xr:uid="{AA14EED7-5444-411B-B2B3-C176B3878633}">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31" authorId="2" shapeId="0" xr:uid="{4377DF4A-DF9A-4D6D-947C-56457F40037E}">
      <text>
        <r>
          <rPr>
            <b/>
            <sz val="9"/>
            <color indexed="81"/>
            <rFont val="Segoe UI"/>
            <family val="2"/>
          </rPr>
          <t>Hier ist die Summe der Mitarbeitenden anzugeben, die mindestens 1 x im Bezugsjahr dauerkrank wurden, also mindestens zeitweise aus der Lohnfortzahlung gefallen sind.
Alle Angaben OHNE:
- Praktikanten, -Aushilfen, -studentische Hilfskräfte,
- Mitarbeitende aus ABM-Maßnahmen u. sonstige Mitarbeitende (z.B. nach BSHG, BSG),
- Leiharbeiter.
Jedoch ggf. inkl. Saisonkräfte.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MA in Altersteilzeit sind nur in der AKTIVEN Phase zu berücksichtigen.</t>
        </r>
      </text>
    </comment>
    <comment ref="K32" authorId="3" shapeId="0" xr:uid="{7CF4335E-B83A-4FA7-BF4E-149AABA5D001}">
      <text>
        <r>
          <rPr>
            <b/>
            <sz val="9"/>
            <color indexed="81"/>
            <rFont val="Segoe UI"/>
            <family val="2"/>
          </rPr>
          <t>Sofern Sie Personal für den Ersatz eines dauerkranken Mitarbeitenden einstellen, ist dieses Personal als Vollzeitäquivalent hier anzugeben. 
Beispiel:
Einstellung zum 1.7. eines Jahres = 0,5 Mitarbeitende (Vollzeitäquivalent).</t>
        </r>
      </text>
    </comment>
    <comment ref="K33" authorId="2" shapeId="0" xr:uid="{DBA6E468-A62B-4932-ACCF-430ADFB56949}">
      <text>
        <r>
          <rPr>
            <b/>
            <sz val="9"/>
            <color indexed="81"/>
            <rFont val="Segoe UI"/>
            <family val="2"/>
          </rPr>
          <t>Hier wird aus der Anzahl der Mitarbeitenden inklusive Dauerkranke durch Abzug der Dauerkrank-VZÄ (errechnet über die Angabe der Dauerkranktage bezogen auf 260 Arbeitstage) die Anzahl der Mitarbeitenden ohne Dauerkrankheit berechnet.</t>
        </r>
        <r>
          <rPr>
            <b/>
            <sz val="8"/>
            <color indexed="81"/>
            <rFont val="Tahoma"/>
            <family val="2"/>
          </rPr>
          <t xml:space="preserve">
</t>
        </r>
      </text>
    </comment>
    <comment ref="K34" authorId="0" shapeId="0" xr:uid="{A1535327-A851-493B-8369-ACD1A9619023}">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Hier explizit keine anteilige Berechnung der Teilzeitkräfte etc. sondern tatsächliche Anzahl der Mitarbeitenden gefragt.
Mitarbeitende in Altersteilzeit sind nur in der AKTIVEN Phase zu berücksichtigen.</t>
        </r>
      </text>
    </comment>
    <comment ref="K35" authorId="0" shapeId="0" xr:uid="{BEE6AB65-0CEE-444E-B663-EAC20F9E865A}">
      <text>
        <r>
          <rPr>
            <b/>
            <sz val="9"/>
            <color indexed="81"/>
            <rFont val="Segoe UI"/>
            <family val="2"/>
          </rPr>
          <t>Für die Berechnung der Auszubildendenanzahl gilt, dass nicht das ganze Jahr beschäftigte Azubis nur anteilsmäßig erfasst werden. Berechnungsbeispiel: Azubis, die zum 31.8. des Jahres eingestellt worden sind, sind mit 0,33 Mitarbeitenden anzusetzen.
Soweit Ermittlung nach obigem Schema nicht möglich, reicht hier auch eine Stichtagsbetrachtung zum 31.12. aus.</t>
        </r>
      </text>
    </comment>
    <comment ref="K38" authorId="0" shapeId="0" xr:uid="{EF3CBC81-0141-4E1D-B2EF-37AC076B1700}">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39" authorId="0" shapeId="0" xr:uid="{D754D1D7-6A58-434F-987E-BB9CAEA45104}">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40" authorId="0" shapeId="0" xr:uid="{955A2DE1-CE2A-45CC-847B-27268A7CF874}">
      <text>
        <r>
          <rPr>
            <b/>
            <sz val="9"/>
            <color indexed="81"/>
            <rFont val="Segoe UI"/>
            <family val="2"/>
          </rPr>
          <t>Die angegebenen Krankheitstage müssen sich auf die angegebene Mitarbeitenden-Anzahl (unter a und b) beziehen - NICHT auf eine(n) Mitarbeitende(n)!
Anzugeben sind nur die Krankheitstage an Einsatztagen (Arbeitstagen) bis zum Wegfall der Lohnfortzahlung (OHNE Dauerkranktage). 
Krankheitstage an Wochenenden sind dementsprechend rauszurechnen. Soweit dies aus der Personalstatistik nicht möglich ist, kann der auf Wochenenden entfallende Anteil geschätzt werden.</t>
        </r>
      </text>
    </comment>
    <comment ref="K41" authorId="2" shapeId="0" xr:uid="{C671B8E4-995D-4F63-8ED3-38E0AFBE4494}">
      <text>
        <r>
          <rPr>
            <b/>
            <sz val="9"/>
            <color indexed="81"/>
            <rFont val="Segoe UI"/>
            <family val="2"/>
          </rPr>
          <t>Definition langzeitkrank (dauerkrank): Ausfall der Mitarbeitenden über den Wegfall der Lohnfortzahlung (i. d. R. nach 30 Arbeitstagen) hinaus.
Die angegebenen Krankheitstage müssen sich auf die angegebene Mitarbeitenden-Anzahl (unter a und b) beziehen - NICHT auf eine(n) Mitarbeitende(n)!
Anzugeben sind hier nur die Krankheitstage an Einsatztagen (Arbeitstagen), die über die 30 Tage (mit Lohnfortzahlung) hinausgehen (Dauerkranktage)! Krankheitstage an Wochenenden sind dementsprechend rauszurechnen. Soweit dies aus der Personalstatistik nicht möglich ist, kann der auf Wochenenden entfallende Anteil geschätzt werden.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Wolfgang Schaubruch</author>
    <author>uve GmbH Berlin | Anika Klug</author>
    <author>Heckmann, Marie-Luise</author>
    <author>INFA-Mitarbeiter</author>
    <author>Frank Verheyen</author>
  </authors>
  <commentList>
    <comment ref="D12" authorId="0" shapeId="0" xr:uid="{00000000-0006-0000-0600-000009000000}">
      <text>
        <r>
          <rPr>
            <b/>
            <sz val="9"/>
            <color indexed="81"/>
            <rFont val="Segoe UI"/>
            <family val="2"/>
          </rPr>
          <t>Hier sind alle Fahrzeuge dieser Fahrzeuggruppe aufzuführen; auch soweit es sich um Leasing- oder Reservefahrzeuge handelt.
Soweit Fahrzeuge nur zeitweise im Betrieb waren (Kauf/Verkauf), sind diese nur anteilig aufzuführen (Vekrauf: 30.9. = 0,75 Fzg.).
Die Kosten und die Einsatztage müssen zur Fahrzeuganzahl "passen".</t>
        </r>
      </text>
    </comment>
    <comment ref="D13" authorId="1" shapeId="0" xr:uid="{1E5E14CD-9429-4FAE-B169-09184E3CF528}">
      <text>
        <r>
          <rPr>
            <b/>
            <sz val="9"/>
            <color indexed="81"/>
            <rFont val="Segoe UI"/>
            <family val="2"/>
          </rPr>
          <t>HVO steht für "Hydrotreated Vegetable Oil", zu Deutsch "hydriertes Pflanzenöl".</t>
        </r>
        <r>
          <rPr>
            <sz val="9"/>
            <color indexed="81"/>
            <rFont val="Segoe UI"/>
            <family val="2"/>
          </rPr>
          <t xml:space="preserve">
</t>
        </r>
      </text>
    </comment>
    <comment ref="D19" authorId="2" shapeId="0" xr:uid="{C8856360-20DA-4112-A534-778910593ABD}">
      <text>
        <r>
          <rPr>
            <b/>
            <sz val="9"/>
            <color indexed="81"/>
            <rFont val="Segoe UI"/>
            <family val="2"/>
          </rPr>
          <t xml:space="preserve"> im Einsatz für enge Fahrsituationen (z. B. Altstadtstrukturen, Rückwärtsfahrproblematiken)</t>
        </r>
        <r>
          <rPr>
            <sz val="9"/>
            <color indexed="81"/>
            <rFont val="Segoe UI"/>
            <family val="2"/>
          </rPr>
          <t xml:space="preserve">
</t>
        </r>
      </text>
    </comment>
    <comment ref="D20" authorId="2" shapeId="0" xr:uid="{B7990493-F170-4989-A8AE-7582062EDEE8}">
      <text>
        <r>
          <rPr>
            <b/>
            <sz val="9"/>
            <color indexed="81"/>
            <rFont val="Segoe UI"/>
            <family val="2"/>
          </rPr>
          <t>Als Reservefahrzeug gelten Fahrzeuge, die nicht (mindestens teilweise) im Regelbetrieb eingeplant sind.</t>
        </r>
        <r>
          <rPr>
            <sz val="9"/>
            <color indexed="81"/>
            <rFont val="Segoe UI"/>
            <family val="2"/>
          </rPr>
          <t xml:space="preserve">
</t>
        </r>
      </text>
    </comment>
    <comment ref="D21" authorId="3" shapeId="0" xr:uid="{00000000-0006-0000-0600-00000A000000}">
      <text>
        <r>
          <rPr>
            <b/>
            <sz val="9"/>
            <color indexed="81"/>
            <rFont val="Segoe UI"/>
            <family val="2"/>
          </rPr>
          <t>Es ist das Durchschnittsalter der Fahrzeuggruppe anzugegeben - also bezogen auf ein Fahrzeug.
Alle anderen Angaben beziehen sich auf die Summe für alle Fahrzeuge der jeweiligen Fahrzeuggruppe.</t>
        </r>
      </text>
    </comment>
    <comment ref="D22" authorId="4" shapeId="0" xr:uid="{00000000-0006-0000-0600-000010000000}">
      <text>
        <r>
          <rPr>
            <b/>
            <sz val="9"/>
            <color indexed="81"/>
            <rFont val="Segoe UI"/>
            <family val="2"/>
          </rPr>
          <t>Summierte Fahrleistung aller Fahrzeuge der jeweiligen Fahrzeuggruppe im Betrachtungszeitraum</t>
        </r>
        <r>
          <rPr>
            <sz val="8"/>
            <color indexed="81"/>
            <rFont val="Tahoma"/>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Dipl.-Ing. Matthias Adloff</author>
    <author>Heckmann, Marie-Luise</author>
  </authors>
  <commentList>
    <comment ref="L12" authorId="0" shapeId="0" xr:uid="{00000000-0006-0000-0800-000001000000}">
      <text>
        <r>
          <rPr>
            <b/>
            <sz val="9"/>
            <color indexed="81"/>
            <rFont val="Segoe UI"/>
            <family val="2"/>
          </rPr>
          <t>Bitte berücksichtigen Sie bei der Angabe alle Einwohner, die die Restabfallabfuhr Ihres Betriebes in Anspruch nehmen. Hierbei sind auch Einwohner mit Zweitwohnsitz zu berücksichtigen (u. a. auch Einwohner von besonderen Einrichtungen (z. B. Kasernen), wenn hier Leistungen erbracht werden).</t>
        </r>
      </text>
    </comment>
    <comment ref="Q12" authorId="0" shapeId="0" xr:uid="{E6430234-B54E-43E8-A1C6-E55437605A34}">
      <text>
        <r>
          <rPr>
            <b/>
            <sz val="9"/>
            <color indexed="81"/>
            <rFont val="Segoe UI"/>
            <family val="2"/>
          </rPr>
          <t>Bitte berücksichtigen Sie bei der Angabe alle Einwohner, die die Restabfallabfuhr eines beauftragten Dritten in Anspruch nehmen. Hierbei sind auch Einwohner mit Zweitwohnsitz zu berücksichtigen (u. a. auch Einwohner von besonderen Einrichtungen (z. B. Kasernen), wenn hier Leistungen erbracht werden).</t>
        </r>
      </text>
    </comment>
    <comment ref="L13" authorId="0" shapeId="0" xr:uid="{AAC90253-F97E-4596-8AB5-F3ABA19034DB}">
      <text>
        <r>
          <rPr>
            <b/>
            <sz val="9"/>
            <color indexed="81"/>
            <rFont val="Segoe UI"/>
            <family val="2"/>
          </rPr>
          <t>Bitte berücksichtigen Sie bei der Angabe alle Haushalte, die die Restabfallabfuhr Ihres Betriebes in Anspruch nehmen. Hierbei sind auch Haushalte von Einwohnern mit Zweitwohnsitz zu berücksichtigen (u. a. auch Einwohner von besonderen Einrichtungen (z. B. Kasernen), wenn hier Leistungen erbracht werden).</t>
        </r>
      </text>
    </comment>
    <comment ref="Q13" authorId="0" shapeId="0" xr:uid="{E5A0C151-BFB1-4720-8132-BF08EE4AD442}">
      <text>
        <r>
          <rPr>
            <b/>
            <sz val="9"/>
            <color indexed="81"/>
            <rFont val="Segoe UI"/>
            <family val="2"/>
          </rPr>
          <t>Bitte berücksichtigen Sie bei der Angabe alle Haushalte, die die Restabfallabfuhr eines beauftragten Dritten in Anspruch nehmen. Hierbei sind auch Haushalte von Einwohnern mit Zweitwohnsitz zu berücksichtigen (u. a. auch Einwohner von besonderen Einrichtungen (z. B. Kasernen), wenn hier Leistungen erbracht werden).</t>
        </r>
      </text>
    </comment>
    <comment ref="L14" authorId="0" shapeId="0" xr:uid="{00000000-0006-0000-0800-000002000000}">
      <text>
        <r>
          <rPr>
            <b/>
            <sz val="9"/>
            <color indexed="81"/>
            <rFont val="Segoe UI"/>
            <family val="2"/>
          </rPr>
          <t>Bitte nur die abgefahrenen Mengen angeben, die sich auf die o. g. Einwohner beziehen und mittels Holsystem (Behälterbereitstellung am Haushalt) erfasst werden. 
Zur Kontrolle von Unter- und Obergrenze ermitteln Sie bitte die spezifische Abfallmenge aus der Menge pro Jahr [Mg/a] multipliziert mit 1.000 kg/Mg und dividiert durch die Einwohneranzahl. 
Sollte Ihr Wert ausserhalb der Grenzen (90 - 320 kg/(E*a)) liegen, kontrollieren Sie Ihre Eingabewerte.</t>
        </r>
        <r>
          <rPr>
            <sz val="8"/>
            <color indexed="81"/>
            <rFont val="Tahoma"/>
            <family val="2"/>
          </rPr>
          <t xml:space="preserve">
</t>
        </r>
      </text>
    </comment>
    <comment ref="Q14" authorId="0" shapeId="0" xr:uid="{856C38DC-88B5-4729-8FBD-E38088C61CD8}">
      <text>
        <r>
          <rPr>
            <b/>
            <sz val="9"/>
            <color indexed="81"/>
            <rFont val="Segoe UI"/>
            <family val="2"/>
          </rPr>
          <t>Bitte nur die abgefahrenen Mengen angeben, die sich auf die o. g. Einwohner beziehen und mittels Holsystem (Behälterbereitstellung am Haushalt) erfasst werden. 
Zur Kontrolle von Unter- und Obergrenze ermitteln Sie bitte die spezifische Abfallmenge aus der Menge pro Jahr [Mg/a] multipliziert mit 1.000 kg/Mg und dividiert durch die Einwohneranzahl. 
Sollte Ihr Wert ausserhalb der Grenzen (90 - 320 kg/(E*a)) liegen, kontrollieren Sie Ihre Eingabewerte.</t>
        </r>
        <r>
          <rPr>
            <sz val="8"/>
            <color indexed="81"/>
            <rFont val="Tahoma"/>
            <family val="2"/>
          </rPr>
          <t xml:space="preserve">
</t>
        </r>
      </text>
    </comment>
    <comment ref="L15" authorId="0" shapeId="0" xr:uid="{9D8E8F18-B24B-4A05-9152-D085352038D2}">
      <text>
        <r>
          <rPr>
            <b/>
            <sz val="9"/>
            <color indexed="81"/>
            <rFont val="Segoe UI"/>
            <family val="2"/>
          </rPr>
          <t xml:space="preserve">Bitte nur die Mengen aus dem Bringsystem (Wertstoffhof) angeben. </t>
        </r>
      </text>
    </comment>
    <comment ref="Q15" authorId="0" shapeId="0" xr:uid="{F8D8A5CA-DA3E-45AE-8BF3-0892040FCF66}">
      <text>
        <r>
          <rPr>
            <b/>
            <sz val="9"/>
            <color indexed="81"/>
            <rFont val="Segoe UI"/>
            <family val="2"/>
          </rPr>
          <t xml:space="preserve">Bitte nur die Mengen aus dem Bringsystem (Wertstoffhof) angeben. </t>
        </r>
      </text>
    </comment>
    <comment ref="N43" authorId="0" shapeId="0" xr:uid="{5DB151D8-6CF4-43F5-9856-E8CE8C5A2207}">
      <text>
        <r>
          <rPr>
            <b/>
            <sz val="9"/>
            <color indexed="81"/>
            <rFont val="Segoe UI"/>
            <family val="2"/>
          </rPr>
          <t>Beispiel für eine 5-Tagewoche:
Mo - Fr je eine Tour , Wochenleistung 39 h = 7,8 h/d 
Beispiel für ein 4- in 5-Tagemodell:
Mo - Fr je eine Tour, Wochenleistung 48,125 h = 9,625 h/d</t>
        </r>
        <r>
          <rPr>
            <sz val="8"/>
            <color indexed="81"/>
            <rFont val="Tahoma"/>
            <family val="2"/>
          </rPr>
          <t xml:space="preserve">
</t>
        </r>
      </text>
    </comment>
    <comment ref="N44" authorId="0" shapeId="0" xr:uid="{DB67587F-DCDA-4C60-8453-8D97D387B38C}">
      <text>
        <r>
          <rPr>
            <b/>
            <sz val="9"/>
            <color indexed="81"/>
            <rFont val="Segoe UI"/>
            <family val="2"/>
          </rPr>
          <t>Summe aller Fahrzeugentladungen der Fraktion dividiert durch die Anzahl Fahrzeugeinsatztage.</t>
        </r>
      </text>
    </comment>
    <comment ref="N45" authorId="0" shapeId="0" xr:uid="{4435B174-85B2-4667-BA45-52DA7B640681}">
      <text>
        <r>
          <rPr>
            <b/>
            <sz val="9"/>
            <color indexed="81"/>
            <rFont val="Segoe UI"/>
            <family val="2"/>
          </rPr>
          <t>Möglichkeit zur Ermittlung: Durchschnittliche Entfernung vom Sammelgebiet (z. B. Stadtmittelpunkt) zur Entsorgungsanlage.</t>
        </r>
        <r>
          <rPr>
            <sz val="8"/>
            <color indexed="81"/>
            <rFont val="Tahoma"/>
            <family val="2"/>
          </rPr>
          <t xml:space="preserve">
</t>
        </r>
      </text>
    </comment>
    <comment ref="N47" authorId="1" shapeId="0" xr:uid="{B91F55D6-8D9C-4DA2-A90A-260323156BD0}">
      <text>
        <r>
          <rPr>
            <b/>
            <sz val="9"/>
            <color indexed="81"/>
            <rFont val="Segoe UI"/>
            <family val="2"/>
          </rPr>
          <t>Welche Menge liefert ein Sammelfahrzeug durchschnittlich pro Tag bzw. pro Schicht an der Entsorgungs-/Verwretungsanlage an?</t>
        </r>
        <r>
          <rPr>
            <sz val="9"/>
            <color indexed="81"/>
            <rFont val="Segoe UI"/>
            <family val="2"/>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Dipl.-Ing. Matthias Adloff</author>
    <author>Heckmann, Marie-Luise</author>
  </authors>
  <commentList>
    <comment ref="L12" authorId="0" shapeId="0" xr:uid="{D9B490D1-A89C-46E0-B652-82FDA84D3148}">
      <text>
        <r>
          <rPr>
            <b/>
            <sz val="9"/>
            <color indexed="81"/>
            <rFont val="Segoe UI"/>
            <family val="2"/>
          </rPr>
          <t>Bitte berücksichtigen Sie bei der Angabe alle Einwohner, die die Bioabfallabfuhr Ihres Betriebes in Anspruch nehmen. Hierbei sind auch Einwohner mit Zweitwohnsitz zu berücksichtigen (u. a. auch Einwohner von besonderen Einrichtungen (z. B. Kasernen), wenn hier Leistungen erbracht werden).</t>
        </r>
      </text>
    </comment>
    <comment ref="Q12" authorId="0" shapeId="0" xr:uid="{E21311BF-3327-4887-BF85-D633DA9611B6}">
      <text>
        <r>
          <rPr>
            <b/>
            <sz val="9"/>
            <color indexed="81"/>
            <rFont val="Segoe UI"/>
            <family val="2"/>
          </rPr>
          <t>Bitte berücksichtigen Sie bei der Angabe alle Einwohner, die die Bioabfallabfuhr eines beauftragten Dritten in Anspruch nehmen. Hierbei sind auch Einwohner mit Zweitwohnsitz zu berücksichtigen (u. a. auch Einwohner von besonderen Einrichtungen (z. B. Kasernen), wenn hier Leistungen erbracht werden).</t>
        </r>
      </text>
    </comment>
    <comment ref="L13" authorId="0" shapeId="0" xr:uid="{72895DD9-8F2F-4507-8C03-A5C1497B5542}">
      <text>
        <r>
          <rPr>
            <b/>
            <sz val="9"/>
            <color indexed="81"/>
            <rFont val="Segoe UI"/>
            <family val="2"/>
          </rPr>
          <t>Bitte berücksichtigen Sie bei der Angabe alle Haushalte, die die Bioabfallabfuhr Ihres Betriebes in Anspruch nehmen. Hierbei sind auch Haushalte von Einwohnern mit Zweitwohnsitz zu berücksichtigen (u. a. auch Einwohner von besonderen Einrichtungen (z. B. Kasernen), wenn hier Leistungen erbracht werden).</t>
        </r>
      </text>
    </comment>
    <comment ref="Q13" authorId="0" shapeId="0" xr:uid="{C794000F-6332-4E66-BA16-F9D793288B15}">
      <text>
        <r>
          <rPr>
            <b/>
            <sz val="9"/>
            <color indexed="81"/>
            <rFont val="Segoe UI"/>
            <family val="2"/>
          </rPr>
          <t>Bitte berücksichtigen Sie bei der Angabe alle Haushalte, die die Bioabfallabfuhr eines beauftragten Dritten in Anspruch nehmen. Hierbei sind auch Haushalte von Einwohnern mit Zweitwohnsitz zu berücksichtigen (u. a. auch Einwohner von besonderen Einrichtungen (z. B. Kasernen), wenn hier Leistungen erbracht werden).</t>
        </r>
      </text>
    </comment>
    <comment ref="L14" authorId="0" shapeId="0" xr:uid="{0A123F37-2762-4E7F-8A46-81C95DB69766}">
      <text>
        <r>
          <rPr>
            <b/>
            <sz val="9"/>
            <color indexed="81"/>
            <rFont val="Segoe UI"/>
            <family val="2"/>
          </rPr>
          <t>Bitte nur die abgefahrenen Mengen angeben, die sich auf die o. g. Einwohner beziehen und mittels Holsystem (Behälterbereitstellung am Haushalt) erfasst werden. 
Zur Kontrolle von Unter- und Obergrenze ermitteln Sie bitte die spezifische Abfallmenge aus der Menge pro Jahr [Mg/a] multipliziert mit 1.000 kg/Mg und dividiert durch die Einwohneranzahl. 
Sollte Ihr Wert ausserhalb der Grenzen (50 - 150 kg/(E*a)) liegen, kontrollieren Sie Ihre Eingabewerte.</t>
        </r>
        <r>
          <rPr>
            <sz val="8"/>
            <color indexed="81"/>
            <rFont val="Tahoma"/>
            <family val="2"/>
          </rPr>
          <t xml:space="preserve">
</t>
        </r>
      </text>
    </comment>
    <comment ref="Q14" authorId="0" shapeId="0" xr:uid="{B0BC2322-C463-45BA-BF76-A60C5B0FD943}">
      <text>
        <r>
          <rPr>
            <b/>
            <sz val="9"/>
            <color indexed="81"/>
            <rFont val="Segoe UI"/>
            <family val="2"/>
          </rPr>
          <t>Bitte nur die abgefahrenen Mengen angeben, die sich auf die o. g. Einwohner beziehen und mittels Holsystem (Behälterbereitstellung am Haushalt) erfasst werden. 
Zur Kontrolle von Unter- und Obergrenze ermitteln Sie bitte die spezifische Abfallmenge aus der Menge pro Jahr [Mg/a] multipliziert mit 1.000 kg/Mg und dividiert durch die Einwohneranzahl. 
Sollte Ihr Wert ausserhalb der Grenzen (50 - 150 kg/(E*a)) liegen, kontrollieren Sie Ihre Eingabewerte.</t>
        </r>
        <r>
          <rPr>
            <sz val="8"/>
            <color indexed="81"/>
            <rFont val="Tahoma"/>
            <family val="2"/>
          </rPr>
          <t xml:space="preserve">
</t>
        </r>
      </text>
    </comment>
    <comment ref="L15" authorId="0" shapeId="0" xr:uid="{5B192318-1E40-468F-BB68-66EC0D69E377}">
      <text>
        <r>
          <rPr>
            <b/>
            <sz val="9"/>
            <color indexed="81"/>
            <rFont val="Segoe UI"/>
            <family val="2"/>
          </rPr>
          <t xml:space="preserve">Bitte nur die Mengen aus dem Bringsystem (Wertstoffhof) angeben. </t>
        </r>
      </text>
    </comment>
    <comment ref="Q15" authorId="0" shapeId="0" xr:uid="{5CF4E6D1-73EE-4605-9F72-77F29B20886B}">
      <text>
        <r>
          <rPr>
            <b/>
            <sz val="9"/>
            <color indexed="81"/>
            <rFont val="Segoe UI"/>
            <family val="2"/>
          </rPr>
          <t>Bitte nur die abgefahrenen Mengen angeben, die sich auf die o. g. Einwohner beziehen und mittels Holsystem (Behälterbereitstellung am Haushalt) erfasst werden. 
Zur Kontrolle von Unter- und Obergrenze ermitteln Sie bitte die spezifische Abfallmenge aus der Menge pro Jahr [Mg/a] multipliziert mit 1.000 kg/Mg und dividiert durch die Einwohneranzahl. 
Sollte Ihr Wert ausserhalb der Grenzen (90 - 320 kg/(E*a)) liegen, kontrollieren Sie Ihre Eingabewerte.</t>
        </r>
        <r>
          <rPr>
            <sz val="8"/>
            <color indexed="81"/>
            <rFont val="Tahoma"/>
            <family val="2"/>
          </rPr>
          <t xml:space="preserve">
</t>
        </r>
      </text>
    </comment>
    <comment ref="N48" authorId="0" shapeId="0" xr:uid="{9F44DEAB-7BDC-4632-A078-3BAA72EE7463}">
      <text>
        <r>
          <rPr>
            <b/>
            <sz val="9"/>
            <color indexed="81"/>
            <rFont val="Segoe UI"/>
            <family val="2"/>
          </rPr>
          <t>Beispiel für eine 5-Tagewoche:
Mo - Fr je eine Tour , Wochenleistung 39 h = 7,8 h/d 
Beispiel für ein 4- in 5-Tagemodell:
Mo - Fr je eine Tour, Wochenleistung 48,125 h = 9,625 h/d</t>
        </r>
        <r>
          <rPr>
            <sz val="8"/>
            <color indexed="81"/>
            <rFont val="Tahoma"/>
            <family val="2"/>
          </rPr>
          <t xml:space="preserve">
</t>
        </r>
      </text>
    </comment>
    <comment ref="N49" authorId="0" shapeId="0" xr:uid="{E49D9A34-60E4-4FD1-AA8B-4C2390DC3FB6}">
      <text>
        <r>
          <rPr>
            <b/>
            <sz val="9"/>
            <color indexed="81"/>
            <rFont val="Segoe UI"/>
            <family val="2"/>
          </rPr>
          <t>Summe aller Fahrzeugentladungen der Fraktion dividiert durch die Anzahl Fahrzeugeinsatztage.</t>
        </r>
      </text>
    </comment>
    <comment ref="N50" authorId="0" shapeId="0" xr:uid="{E2101406-5535-40B4-8EFD-F9313F7E37A1}">
      <text>
        <r>
          <rPr>
            <b/>
            <sz val="9"/>
            <color indexed="81"/>
            <rFont val="Segoe UI"/>
            <family val="2"/>
          </rPr>
          <t>Möglichkeit zur Ermittlung: Durchschnittliche Entfernung vom Sammelgebiet (z. B. Stadtmittelpunkt) zur Entsorgungsanlage.</t>
        </r>
        <r>
          <rPr>
            <sz val="8"/>
            <color indexed="81"/>
            <rFont val="Tahoma"/>
            <family val="2"/>
          </rPr>
          <t xml:space="preserve">
</t>
        </r>
      </text>
    </comment>
    <comment ref="N52" authorId="1" shapeId="0" xr:uid="{6CA25A05-FC86-4B00-9D25-2D9194414458}">
      <text>
        <r>
          <rPr>
            <b/>
            <sz val="9"/>
            <color indexed="81"/>
            <rFont val="Segoe UI"/>
            <family val="2"/>
          </rPr>
          <t>Welche Menge liefert ein Sammelfahrzeug durchschnittlich pro Tag bzw. pro Schicht an der Entsorgungs-/Verwretungsanlage an?</t>
        </r>
        <r>
          <rPr>
            <sz val="9"/>
            <color indexed="81"/>
            <rFont val="Segoe UI"/>
            <family val="2"/>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Dipl.-Ing. Matthias Adloff</author>
    <author>Heckmann, Marie-Luise</author>
  </authors>
  <commentList>
    <comment ref="L12" authorId="0" shapeId="0" xr:uid="{858A59B6-1388-4AE4-A24A-0C06AE70B472}">
      <text>
        <r>
          <rPr>
            <b/>
            <sz val="9"/>
            <color indexed="81"/>
            <rFont val="Segoe UI"/>
            <family val="2"/>
          </rPr>
          <t>Bitte berücksichtigen Sie bei der Angabe alle Einwohner, die die Altpapierabfuhr im Holsystem Ihres Betriebes in Anspruch nehmen. Hierbei sind auch Einwohner mit Zweitwohnsitz zu berücksichtigen (u. a. auch Einwohner von besonderen Einrichtungen (z. B. Kasernen), wenn hier Leistungen erbracht werden).</t>
        </r>
      </text>
    </comment>
    <comment ref="Q12" authorId="0" shapeId="0" xr:uid="{C50C5378-BF36-4D77-BB91-9B648A3AD664}">
      <text>
        <r>
          <rPr>
            <b/>
            <sz val="9"/>
            <color indexed="81"/>
            <rFont val="Segoe UI"/>
            <family val="2"/>
          </rPr>
          <t>Bitte berücksichtigen Sie bei der Angabe alle Einwohner, die die Altpapierabfuhr im Holsystem durch einen beauftragten Dritten in Anspruch nehmen. Hierbei sind auch Einwohner mit Zweitwohnsitz zu berücksichtigen (u. a. auch Einwohner von besonderen Einrichtungen (z. B. Kasernen), wenn hier Leistungen erbracht werden).</t>
        </r>
      </text>
    </comment>
    <comment ref="L13" authorId="0" shapeId="0" xr:uid="{9D2C041B-09A1-4FBF-A67D-0AF6CA32EEBE}">
      <text>
        <r>
          <rPr>
            <b/>
            <sz val="9"/>
            <color indexed="81"/>
            <rFont val="Segoe UI"/>
            <family val="2"/>
          </rPr>
          <t>Bitte berücksichtigen Sie bei der Angabe alle Haushalte, die die Altpapierabfuhr Ihres Betriebes in Anspruch nehmen. Hierbei sind auch Haushalte von Einwohnern mit Zweitwohnsitz zu berücksichtigen (u. a. auch Einwohner von besonderen Einrichtungen (z. B. Kasernen), wenn hier Leistungen erbracht werden).</t>
        </r>
      </text>
    </comment>
    <comment ref="Q13" authorId="0" shapeId="0" xr:uid="{C7C40155-753C-4DAE-8A05-1C342E86A252}">
      <text>
        <r>
          <rPr>
            <b/>
            <sz val="9"/>
            <color indexed="81"/>
            <rFont val="Segoe UI"/>
            <family val="2"/>
          </rPr>
          <t>Bitte berücksichtigen Sie bei der Angabe alle Haushalte, die die Altpapierabfuhr eines beauftragten Dritten in Anspruch nehmen. Hierbei sind auch Haushalte von Einwohnern mit Zweitwohnsitz zu berücksichtigen (u. a. auch Einwohner von besonderen Einrichtungen (z. B. Kasernen), wenn hier Leistungen erbracht werden).</t>
        </r>
      </text>
    </comment>
    <comment ref="L14" authorId="0" shapeId="0" xr:uid="{0EF1FBA9-9928-4156-BA97-1DB6A3C5505E}">
      <text>
        <r>
          <rPr>
            <b/>
            <sz val="9"/>
            <color indexed="81"/>
            <rFont val="Segoe UI"/>
            <family val="2"/>
          </rPr>
          <t>Bitte berücksichtigen Sie bei der Angabe alle Einwohner, die die Altpapiererfassung über ein Bringsystem (z. B. Depotcontainerstandplätze) nutzen/nutzen können. Hierbei sind auch Einwohner mit Zweitwohnsitz zu berücksichtigen (u. a. auch Einwohner von besonderen Einrichtungen (z. B. Kasernen), wenn hier Leistungen erbracht werden).</t>
        </r>
      </text>
    </comment>
    <comment ref="Q14" authorId="0" shapeId="0" xr:uid="{01A1CFE1-DCED-4BC6-B0B1-7B4D37E8E82E}">
      <text>
        <r>
          <rPr>
            <b/>
            <sz val="9"/>
            <color indexed="81"/>
            <rFont val="Segoe UI"/>
            <family val="2"/>
          </rPr>
          <t>Bitte berücksichtigen Sie bei der Angabe alle Einwohner, die die Altpapiererfassung  durch einen beauftragten Dritten über ein Bringsystem (z. B. Depotcontainerstandplätze) nutzen/nutzen können. Hierbei sind auch Einwohner mit Zweitwohnsitz zu berücksichtigen (u. a. auch Einwohner von besonderen Einrichtungen (z. B. Kasernen), wenn hier Leistungen erbracht werden).</t>
        </r>
      </text>
    </comment>
    <comment ref="L15" authorId="0" shapeId="0" xr:uid="{AEDD5492-50A0-4B79-9641-D01653885C51}">
      <text>
        <r>
          <rPr>
            <b/>
            <sz val="9"/>
            <color indexed="81"/>
            <rFont val="Segoe UI"/>
            <family val="2"/>
          </rPr>
          <t>Bitte berücksichtigen Sie bei der Angabe alle Einwohner, die die Altpapierabfuhr im Holsystem oder im Bringsystem Ihres Betriebes in Anspruch nehmen können. Hierbei sind auch Einwohner mit Zweitwohnsitz zu berücksichtigen (u. a. auch Einwohner von besonderen Einrichtungen (z. B. Kasernen), wenn hier Leistungen erbracht werden).</t>
        </r>
      </text>
    </comment>
    <comment ref="Q15" authorId="0" shapeId="0" xr:uid="{B4BE7060-A7DC-42D1-BBDA-97454287D7F7}">
      <text>
        <r>
          <rPr>
            <b/>
            <sz val="9"/>
            <color indexed="81"/>
            <rFont val="Segoe UI"/>
            <family val="2"/>
          </rPr>
          <t>Bitte berücksichtigen Sie bei der Angabe alle Einwohner, die die Altpapierabfuhr durch einen beauftragten Dritten im Holsystem und/oder im Bringsystem in Anspruch nehmen können. Hierbei sind auch Einwohner mit Zweitwohnsitz zu berücksichtigen (u. a. auch Einwohner von besonderen Einrichtungen (z. B. Kasernen), wenn hier Leistungen erbracht werden).</t>
        </r>
      </text>
    </comment>
    <comment ref="L16" authorId="0" shapeId="0" xr:uid="{84538E33-5C1C-4502-BF75-74DED6E31371}">
      <text>
        <r>
          <rPr>
            <b/>
            <sz val="9"/>
            <color indexed="81"/>
            <rFont val="Segoe UI"/>
            <family val="2"/>
          </rPr>
          <t>Bitte nur die abgefahrenen Mengen aus dem Holsystem angeben, die sich auf die o. g. Einwohner beziehen und mittels Holsystem (Behälterbereitstellung am Haushalt) erfasst werden (100 %, d. h. inkl. Systembetreiber-Verpackungsmengenanteil). 
Zur Kontrolle von Unter- und Obergrenze ermitteln Sie bitte die spezifische Abfallmenge aus der Menge pro Jahr [Mg/a] multipliziert mit 1.000 kg/Mg und dividiert durch die Einwohneranzahl. 
Sollte Ihr Wert ausserhalb der Grenzen (30 - 90 kg/(E*a)) liegen, kontrollieren Sie Ihre Eingabewerte.</t>
        </r>
        <r>
          <rPr>
            <sz val="8"/>
            <color indexed="81"/>
            <rFont val="Tahoma"/>
            <family val="2"/>
          </rPr>
          <t xml:space="preserve">
</t>
        </r>
      </text>
    </comment>
    <comment ref="Q16" authorId="0" shapeId="0" xr:uid="{33041D05-E291-48B5-B952-E88C5E0100B9}">
      <text>
        <r>
          <rPr>
            <b/>
            <sz val="9"/>
            <color indexed="81"/>
            <rFont val="Segoe UI"/>
            <family val="2"/>
          </rPr>
          <t>Bitte nur die abgefahrenen Mengen aus dem Holsystem angeben, die sich auf die o. g. Einwohner beziehen und mittels Holsystem (Behälterbereitstellung am Haushalt) erfasst werden (100 %, d. h. inkl. Systembetreiber-Verpackungsmengenanteil). 
Zur Kontrolle von Unter- und Obergrenze ermitteln Sie bitte die spezifische Abfallmenge aus der Menge pro Jahr [Mg/a] multipliziert mit 1.000 kg/Mg und dividiert durch die Einwohneranzahl. 
Sollte Ihr Wert ausserhalb der Grenzen (30 - 90 kg/(E*a)) liegen, kontrollieren Sie Ihre Eingabewerte.</t>
        </r>
        <r>
          <rPr>
            <sz val="8"/>
            <color indexed="81"/>
            <rFont val="Tahoma"/>
            <family val="2"/>
          </rPr>
          <t xml:space="preserve">
</t>
        </r>
      </text>
    </comment>
    <comment ref="L17" authorId="0" shapeId="0" xr:uid="{3C6EBD97-B9A9-4CE8-9AE0-67C64D3B02CD}">
      <text>
        <r>
          <rPr>
            <b/>
            <sz val="9"/>
            <color indexed="81"/>
            <rFont val="Segoe UI"/>
            <family val="2"/>
          </rPr>
          <t>Bitte nur die Mengen aus dem Bringsystem (Depotcontainerstandplatz und Wertstoffhof) angeben, die sich auf die o. g. Einwohner beziehen  (100 %, d. h. inkl. Systembetreiber-Verpackungsmengenanteil). 
Zur Kontrolle von Unter- und Obergrenze ermitteln Sie bitte die spezifische Abfallmenge aus der Menge pro Jahr [Mg/a] multipliziert mit 1.000 kg/Mg und dividiert durch die Einwohneranzahl. 
Sollte Ihr Wert ausserhalb der Grenzen (15 - 90 kg/(E*a)) liegen, kontrollieren Sie Ihre Eingabewerte.</t>
        </r>
        <r>
          <rPr>
            <sz val="8"/>
            <color indexed="81"/>
            <rFont val="Tahoma"/>
            <family val="2"/>
          </rPr>
          <t xml:space="preserve">
</t>
        </r>
      </text>
    </comment>
    <comment ref="Q17" authorId="0" shapeId="0" xr:uid="{319E747F-6131-44AC-8F41-69F7D2FEBD8B}">
      <text>
        <r>
          <rPr>
            <b/>
            <sz val="9"/>
            <color indexed="81"/>
            <rFont val="Segoe UI"/>
            <family val="2"/>
          </rPr>
          <t>Bitte nur die Mengen aus dem Bringsystem (Depotcontainerstandplatz und Wertstoffhof) angeben, die sich auf die o. g. Einwohner beziehen  (100 %, d. h. inkl. Systembetreiber-Verpackungsmengenanteil). 
Zur Kontrolle von Unter- und Obergrenze ermitteln Sie bitte die spezifische Abfallmenge aus der Menge pro Jahr [Mg/a] multipliziert mit 1.000 kg/Mg und dividiert durch die Einwohneranzahl. 
Sollte Ihr Wert ausserhalb der Grenzen (15 - 90 kg/(E*a)) liegen, kontrollieren Sie Ihre Eingabewerte.</t>
        </r>
        <r>
          <rPr>
            <sz val="8"/>
            <color indexed="81"/>
            <rFont val="Tahoma"/>
            <family val="2"/>
          </rPr>
          <t xml:space="preserve">
</t>
        </r>
      </text>
    </comment>
    <comment ref="N45" authorId="0" shapeId="0" xr:uid="{F5773B5B-677A-4C10-B38D-243029F44B70}">
      <text>
        <r>
          <rPr>
            <b/>
            <sz val="9"/>
            <color indexed="81"/>
            <rFont val="Segoe UI"/>
            <family val="2"/>
          </rPr>
          <t>Beispiel für eine 5-Tagewoche:
Mo - Fr je eine Tour , Wochenleistung 39 h = 7,8 h/d 
Beispiel für ein 4- in 5-Tagemodell:
Mo - Fr je eine Tour, Wochenleistung 48,125 h = 9,625 h/d</t>
        </r>
        <r>
          <rPr>
            <sz val="9"/>
            <color indexed="81"/>
            <rFont val="Segoe UI"/>
            <family val="2"/>
          </rPr>
          <t xml:space="preserve">
</t>
        </r>
      </text>
    </comment>
    <comment ref="N46" authorId="0" shapeId="0" xr:uid="{59F48D1D-C023-4CCF-BE30-046BFF7E2BD0}">
      <text>
        <r>
          <rPr>
            <b/>
            <sz val="9"/>
            <color indexed="81"/>
            <rFont val="Segoe UI"/>
            <family val="2"/>
          </rPr>
          <t>Summe aller Fahrzeugentladungen der Fraktion dividiert durch die Anzahl Fahrzeugeinsatztage.</t>
        </r>
      </text>
    </comment>
    <comment ref="N47" authorId="0" shapeId="0" xr:uid="{826A83A9-6A28-4FEB-936E-E68E4ECA6A30}">
      <text>
        <r>
          <rPr>
            <b/>
            <sz val="9"/>
            <color indexed="81"/>
            <rFont val="Segoe UI"/>
            <family val="2"/>
          </rPr>
          <t>Möglichkeit zur Ermittlung: Durchschnittliche Entfernung vom Sammelgebiet (z. B. Stadtmittelpunkt) zur Entsorgungsanlage.</t>
        </r>
        <r>
          <rPr>
            <sz val="8"/>
            <color indexed="81"/>
            <rFont val="Tahoma"/>
            <family val="2"/>
          </rPr>
          <t xml:space="preserve">
</t>
        </r>
      </text>
    </comment>
    <comment ref="N49" authorId="1" shapeId="0" xr:uid="{CF0C0F9D-1422-4F93-8BEC-22CD54F51330}">
      <text>
        <r>
          <rPr>
            <b/>
            <sz val="9"/>
            <color indexed="81"/>
            <rFont val="Segoe UI"/>
            <family val="2"/>
          </rPr>
          <t>Welche Menge liefert ein Sammelfahrzeug durchschnittlich pro Tag bzw. pro Schicht an der Entsorgungs-/Verwretungsanlage an?</t>
        </r>
        <r>
          <rPr>
            <sz val="9"/>
            <color indexed="81"/>
            <rFont val="Segoe UI"/>
            <family val="2"/>
          </rPr>
          <t xml:space="preserve">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Dipl.-Ing. Matthias Adloff</author>
    <author>Heckmann, Marie-Luise</author>
  </authors>
  <commentList>
    <comment ref="L12" authorId="0" shapeId="0" xr:uid="{3754DE4D-B7B4-482B-B5A9-F58069B57925}">
      <text>
        <r>
          <rPr>
            <b/>
            <sz val="9"/>
            <color indexed="81"/>
            <rFont val="Segoe UI"/>
            <family val="2"/>
          </rPr>
          <t>Bitte berücksichtigen Sie bei der Angabe alle Einwohner, die die  LVP/Wertstofferfassung im Holsystem Ihres Betriebes in Anspruch nehmen. Hierbei sind auch Einwohner mit Zweitwohnsitz zu berücksichtigen (u. a. auch Einwohner von besonderen Einrichtungen (z. B. Kasernen), wenn hier Leistungen erbracht werden).</t>
        </r>
      </text>
    </comment>
    <comment ref="Q12" authorId="0" shapeId="0" xr:uid="{5317DBDA-AD91-4AEB-A561-8013EC74ED7A}">
      <text>
        <r>
          <rPr>
            <b/>
            <sz val="9"/>
            <color indexed="81"/>
            <rFont val="Segoe UI"/>
            <family val="2"/>
          </rPr>
          <t>Bitte berücksichtigen Sie bei der Angabe alle Einwohner, die die  LVP/Wertstofferfassung im Holsystem durch einen Dritten in Anspruch nehmen. Hierbei sind auch Einwohner mit Zweitwohnsitz zu berücksichtigen (u. a. auch Einwohner von besonderen Einrichtungen (z. B. Kasernen), wenn hier Leistungen erbracht werden).</t>
        </r>
      </text>
    </comment>
    <comment ref="L13" authorId="0" shapeId="0" xr:uid="{4735C87F-F50D-4A51-A8F2-B09FFAE5A626}">
      <text>
        <r>
          <rPr>
            <b/>
            <sz val="9"/>
            <color indexed="81"/>
            <rFont val="Segoe UI"/>
            <family val="2"/>
          </rPr>
          <t>Bitte berücksichtigen Sie bei der Angabe alle Haushalte, die die LVP/Wertstoffabfuhr Ihres Betriebes in Anspruch nehmen. Hierbei sind auch Haushalte von Einwohnern mit Zweitwohnsitz zu berücksichtigen (u. a. auch Einwohner von besonderen Einrichtungen (z. B. Kasernen), wenn hier Leistungen erbracht werden).</t>
        </r>
      </text>
    </comment>
    <comment ref="Q13" authorId="0" shapeId="0" xr:uid="{518B9C05-6B66-4C36-A856-9963470BEBE4}">
      <text>
        <r>
          <rPr>
            <b/>
            <sz val="9"/>
            <color indexed="81"/>
            <rFont val="Segoe UI"/>
            <family val="2"/>
          </rPr>
          <t>Bitte berücksichtigen Sie bei der Angabe alle Haushalte, die die LVP/Wertstoffabfuhr eines Dritten in Anspruch nehmen. Hierbei sind auch Haushalte von Einwohnern mit Zweitwohnsitz zu berücksichtigen (u. a. auch Einwohner von besonderen Einrichtungen (z. B. Kasernen), wenn hier Leistungen erbracht werden).</t>
        </r>
      </text>
    </comment>
    <comment ref="L14" authorId="0" shapeId="0" xr:uid="{37A47213-E69B-4228-8233-54DA93F03A3F}">
      <text>
        <r>
          <rPr>
            <b/>
            <sz val="9"/>
            <color indexed="81"/>
            <rFont val="Segoe UI"/>
            <family val="2"/>
          </rPr>
          <t>Bitte berücksichtigen Sie bei der Angabe alle Einwohner, die die LVP/Wertstofferfassung über ein Bringsystem (z. B. Depotcontainerstandplätze) nutzen/nutzen können. Hierbei sind auch Einwohner mit Zweitwohnsitz zu berücksichtigen (u. a. auch Einwohner von besonderen Einrichtungen (z. B. Kasernen), wenn hier Leistungen erbracht werden).</t>
        </r>
      </text>
    </comment>
    <comment ref="Q14" authorId="0" shapeId="0" xr:uid="{FA6F104E-F007-4C6F-8BCF-891A55ABE5C4}">
      <text>
        <r>
          <rPr>
            <b/>
            <sz val="9"/>
            <color indexed="81"/>
            <rFont val="Segoe UI"/>
            <family val="2"/>
          </rPr>
          <t>Bitte berücksichtigen Sie bei der Angabe alle Einwohner, die die  LVP/Wertstofferfassung durch einen Dritten über ein Bringsystem (z. B. Depotcontainerstandplätze) nutzen/nutzen können. Hierbei sind auch Einwohner mit Zweitwohnsitz zu berücksichtigen (u. a. auch Einwohner von besonderen Einrichtungen (z. B. Kasernen), wenn hier Leistungen erbracht werden).</t>
        </r>
      </text>
    </comment>
    <comment ref="L15" authorId="0" shapeId="0" xr:uid="{C186EEA8-BF2C-4887-A944-1CD9CAA10E77}">
      <text>
        <r>
          <rPr>
            <b/>
            <sz val="9"/>
            <color indexed="81"/>
            <rFont val="Segoe UI"/>
            <family val="2"/>
          </rPr>
          <t>Bitte berücksichtigen Sie bei der Angabe alle Einwohner, die die  LVP/Wertstofferfassung im Holsystem oder im Bringsystem Ihres Betriebes in Anspruch nehmen können. Hierbei sind auch Einwohner mit Zweitwohnsitz zu berücksichtigen (u. a. auch Einwohner von besonderen Einrichtungen (z. B. Kasernen), wenn hier Leistungen erbracht werden).</t>
        </r>
      </text>
    </comment>
    <comment ref="Q15" authorId="0" shapeId="0" xr:uid="{232B9FBD-719F-4DE9-9D73-2860AE08365F}">
      <text>
        <r>
          <rPr>
            <b/>
            <sz val="9"/>
            <color indexed="81"/>
            <rFont val="Segoe UI"/>
            <family val="2"/>
          </rPr>
          <t>Bitte berücksichtigen Sie bei der Angabe alle Einwohner, die die  LVP/Wertstofferfassung durch einen Dritten im Holsystem und/oder im Bringsystem in Anspruch nehmen können. Hierbei sind auch Einwohner mit Zweitwohnsitz zu berücksichtigen (u. a. auch Einwohner von besonderen Einrichtungen (z. B. Kasernen), wenn hier Leistungen erbracht werden).</t>
        </r>
      </text>
    </comment>
    <comment ref="L16" authorId="0" shapeId="0" xr:uid="{AF1B920F-92E4-42D0-ABCA-6B1F7EB75400}">
      <text>
        <r>
          <rPr>
            <b/>
            <sz val="9"/>
            <color indexed="81"/>
            <rFont val="Segoe UI"/>
            <family val="2"/>
          </rPr>
          <t>Bitte nur die abgefahrenen Mengen aus dem Holsystem angeben, die sich auf die o. g. Einwohner beziehen und mittels Holsystem (Behälterbereitstellung am Haushalt) erfasst werden (100 %, d. h. inkl. Systembetreiber-Verpackungsmengenanteil). 
Zur Kontrolle von Unter- und Obergrenze ermitteln Sie bitte die spezifische Abfallmenge aus der Menge pro Jahr [Mg/a] multipliziert mit 1.000 kg/Mg und dividiert durch die Einwohneranzahl. 
Sollte Ihr Wert ausserhalb der Grenzen (30 - 90 kg/(E*a)) liegen, kontrollieren Sie Ihre Eingabewerte.</t>
        </r>
        <r>
          <rPr>
            <sz val="8"/>
            <color indexed="81"/>
            <rFont val="Tahoma"/>
            <family val="2"/>
          </rPr>
          <t xml:space="preserve">
</t>
        </r>
      </text>
    </comment>
    <comment ref="Q16" authorId="0" shapeId="0" xr:uid="{2A4BCFAC-EEA8-4589-B6E1-D64E95EBFB69}">
      <text>
        <r>
          <rPr>
            <b/>
            <sz val="9"/>
            <color indexed="81"/>
            <rFont val="Segoe UI"/>
            <family val="2"/>
          </rPr>
          <t>Bitte nur die abgefahrenen Mengen aus dem Holsystem angeben, die sich auf die o. g. Einwohner beziehen und mittels Holsystem (Behälterbereitstellung am Haushalt) erfasst werden (100 %, d. h. inkl. Systembetreiber-Verpackungsmengenanteil). 
Zur Kontrolle von Unter- und Obergrenze ermitteln Sie bitte die spezifische Abfallmenge aus der Menge pro Jahr [Mg/a] multipliziert mit 1.000 kg/Mg und dividiert durch die Einwohneranzahl. 
Sollte Ihr Wert ausserhalb der Grenzen (30 - 90 kg/(E*a)) liegen, kontrollieren Sie Ihre Eingabewerte.</t>
        </r>
        <r>
          <rPr>
            <sz val="8"/>
            <color indexed="81"/>
            <rFont val="Tahoma"/>
            <family val="2"/>
          </rPr>
          <t xml:space="preserve">
</t>
        </r>
      </text>
    </comment>
    <comment ref="L17" authorId="0" shapeId="0" xr:uid="{85A5B664-5D6B-4215-A21B-636C93CDDB81}">
      <text>
        <r>
          <rPr>
            <b/>
            <sz val="9"/>
            <color indexed="81"/>
            <rFont val="Segoe UI"/>
            <family val="2"/>
          </rPr>
          <t>Bitte nur die Mengen aus dem Bringsystem (Depotcontainerstandplatz und Wertstoffhof) angeben, die sich auf die o. g. Einwohner beziehen  (100 %, d. h. inkl. Systembetreiber-Verpackungsmengenanteil). 
Zur Kontrolle von Unter- und Obergrenze ermitteln Sie bitte die spezifische Abfallmenge aus der Menge pro Jahr [Mg/a] multipliziert mit 1.000 kg/Mg und dividiert durch die Einwohneranzahl. 
Sollte Ihr Wert ausserhalb der Grenzen (15 - 90 kg/(E*a)) liegen, kontrollieren Sie Ihre Eingabewerte.</t>
        </r>
        <r>
          <rPr>
            <sz val="8"/>
            <color indexed="81"/>
            <rFont val="Tahoma"/>
            <family val="2"/>
          </rPr>
          <t xml:space="preserve">
</t>
        </r>
      </text>
    </comment>
    <comment ref="Q17" authorId="0" shapeId="0" xr:uid="{7252E04D-BF39-4E61-9E99-5EE9EC506C8B}">
      <text>
        <r>
          <rPr>
            <b/>
            <sz val="9"/>
            <color indexed="81"/>
            <rFont val="Segoe UI"/>
            <family val="2"/>
          </rPr>
          <t>Bitte nur die Mengen aus dem Bringsystem (Depotcontainerstandplatz und Wertstoffhof) angeben, die sich auf die o. g. Einwohner beziehen  (100 %, d. h. inkl. Systembetreiber-Verpackungsmengenanteil). 
Zur Kontrolle von Unter- und Obergrenze ermitteln Sie bitte die spezifische Abfallmenge aus der Menge pro Jahr [Mg/a] multipliziert mit 1.000 kg/Mg und dividiert durch die Einwohneranzahl. 
Sollte Ihr Wert ausserhalb der Grenzen (15 - 90 kg/(E*a)) liegen, kontrollieren Sie Ihre Eingabewerte.</t>
        </r>
        <r>
          <rPr>
            <sz val="8"/>
            <color indexed="81"/>
            <rFont val="Tahoma"/>
            <family val="2"/>
          </rPr>
          <t xml:space="preserve">
</t>
        </r>
      </text>
    </comment>
    <comment ref="N50" authorId="0" shapeId="0" xr:uid="{4A6D4BC8-1BB4-4800-8680-7478ED36984D}">
      <text>
        <r>
          <rPr>
            <b/>
            <sz val="9"/>
            <color indexed="81"/>
            <rFont val="Segoe UI"/>
            <family val="2"/>
          </rPr>
          <t>Beispiel für eine 5-Tagewoche:
Mo - Fr je eine Tour , Wochenleistung 39 h = 7,8 h/d 
Beispiel für ein 4- in 5-Tagemodell:
Mo - Fr je eine Tour, Wochenleistung 48,125 h = 9,625 h/d</t>
        </r>
        <r>
          <rPr>
            <sz val="8"/>
            <color indexed="81"/>
            <rFont val="Tahoma"/>
            <family val="2"/>
          </rPr>
          <t xml:space="preserve">
</t>
        </r>
      </text>
    </comment>
    <comment ref="N51" authorId="0" shapeId="0" xr:uid="{030FD708-AA5B-4266-A432-B835EB579BE2}">
      <text>
        <r>
          <rPr>
            <b/>
            <sz val="9"/>
            <color indexed="81"/>
            <rFont val="Segoe UI"/>
            <family val="2"/>
          </rPr>
          <t>Summe aller Fahrzeugentladungen der Fraktion dividiert durch die Anzahl Fahrzeugeinsatztage.</t>
        </r>
      </text>
    </comment>
    <comment ref="N52" authorId="0" shapeId="0" xr:uid="{87706C6D-BF50-4B58-96B0-AD3BE844AA36}">
      <text>
        <r>
          <rPr>
            <b/>
            <sz val="9"/>
            <color indexed="81"/>
            <rFont val="Segoe UI"/>
            <family val="2"/>
          </rPr>
          <t>Möglichkeit zur Ermittlung: Durchschnittliche Entfernung vom Sammelgebiet (z. B. Stadtmittelpunkt) zur Entsorgungsanlage.</t>
        </r>
        <r>
          <rPr>
            <sz val="8"/>
            <color indexed="81"/>
            <rFont val="Tahoma"/>
            <family val="2"/>
          </rPr>
          <t xml:space="preserve">
</t>
        </r>
      </text>
    </comment>
    <comment ref="N54" authorId="1" shapeId="0" xr:uid="{69426F60-C402-4F0F-86DA-C615B8764301}">
      <text>
        <r>
          <rPr>
            <b/>
            <sz val="9"/>
            <color indexed="81"/>
            <rFont val="Segoe UI"/>
            <family val="2"/>
          </rPr>
          <t>Welche Menge liefert ein Sammelfahrzeug durchschnittlich pro Tag bzw. pro Schicht an der Entsorgungs-/Verwretungsanlage an?</t>
        </r>
        <r>
          <rPr>
            <sz val="9"/>
            <color indexed="81"/>
            <rFont val="Segoe UI"/>
            <family val="2"/>
          </rPr>
          <t xml:space="preserve">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Dipl.-Ing. Matthias Adloff</author>
    <author>Heckmann, Marie-Luise</author>
  </authors>
  <commentList>
    <comment ref="K11" authorId="0" shapeId="0" xr:uid="{4C4A74F6-B673-4C6C-9699-7A23BA29BC7D}">
      <text>
        <r>
          <rPr>
            <b/>
            <sz val="9"/>
            <color indexed="81"/>
            <rFont val="Segoe UI"/>
            <family val="2"/>
          </rPr>
          <t>Bitte berücksichtigen Sie bei der Angabe alle Einwohner, die die Sperrabfallabfuhr Ihres Betriebes in Anspruch nehmen. Hierbei sind auch Einwohner mit Zweitwohnsitz zu berücksichtigen (u. a. auch Einwohner von besonderen Einrichtungen (z. B. Kasernen), wenn hier Leistungen erbracht werden).</t>
        </r>
      </text>
    </comment>
    <comment ref="N11" authorId="0" shapeId="0" xr:uid="{5D06147E-C1BA-407E-8E89-F586F9CDE734}">
      <text>
        <r>
          <rPr>
            <b/>
            <sz val="9"/>
            <color indexed="81"/>
            <rFont val="Segoe UI"/>
            <family val="2"/>
          </rPr>
          <t>Bitte berücksichtigen Sie bei der Angabe alle Einwohner, die die Restabfallabfuhr eines beauftragten Dritten in Anspruch nehmen. Hierbei sind auch Einwohner mit Zweitwohnsitz zu berücksichtigen (u. a. auch Einwohner von besonderen Einrichtungen (z. B. Kasernen), wenn hier Leistungen erbracht werden).</t>
        </r>
      </text>
    </comment>
    <comment ref="K13" authorId="0" shapeId="0" xr:uid="{97539B8C-A3D5-4371-AA3E-B0E8DA399120}">
      <text>
        <r>
          <rPr>
            <b/>
            <sz val="9"/>
            <color indexed="81"/>
            <rFont val="Segoe UI"/>
            <family val="2"/>
          </rPr>
          <t xml:space="preserve">Bitte nur die abgefahrenen Mengen angeben, die sich auf die o. g. Einwohner beziehen und mittels Holsystem erfasst werden. 
Zur Kontrolle von Unter- und Obergrenze ermitteln Sie bitte die spezifische Abfallmenge aus der Menge pro Jahr [Mg/a] multipliziert mit 1.000 kg/Mg und dividiert durch die Einwohneranzahl. </t>
        </r>
        <r>
          <rPr>
            <b/>
            <sz val="8"/>
            <color indexed="81"/>
            <rFont val="Tahoma"/>
            <family val="2"/>
          </rPr>
          <t xml:space="preserve">
</t>
        </r>
        <r>
          <rPr>
            <sz val="8"/>
            <color indexed="81"/>
            <rFont val="Tahoma"/>
            <family val="2"/>
          </rPr>
          <t xml:space="preserve">
</t>
        </r>
      </text>
    </comment>
    <comment ref="L13" authorId="1" shapeId="0" xr:uid="{66743B53-1691-4DDD-836A-7D16EA6F0CC4}">
      <text>
        <r>
          <rPr>
            <b/>
            <sz val="9"/>
            <color indexed="81"/>
            <rFont val="Segoe UI"/>
            <family val="2"/>
          </rPr>
          <t xml:space="preserve">Bitte nur die Mengen aus dem Bringsystem (Wertstoffhof) angeben. </t>
        </r>
        <r>
          <rPr>
            <sz val="9"/>
            <color indexed="81"/>
            <rFont val="Segoe UI"/>
            <family val="2"/>
          </rPr>
          <t xml:space="preserve">
</t>
        </r>
      </text>
    </comment>
    <comment ref="N13" authorId="0" shapeId="0" xr:uid="{1B195D06-26E2-4A21-9366-BC29579F3A4A}">
      <text>
        <r>
          <rPr>
            <b/>
            <sz val="9"/>
            <color indexed="81"/>
            <rFont val="Segoe UI"/>
            <family val="2"/>
          </rPr>
          <t xml:space="preserve">Bitte nur die abgefahrenen Mengen angeben, die sich auf die o. g. Einwohner beziehen und mittels Holsystem erfasst werden. 
Zur Kontrolle von Unter- und Obergrenze ermitteln Sie bitte die spezifische Abfallmenge aus der Menge pro Jahr [Mg/a] multipliziert mit 1.000 kg/Mg und dividiert durch die Einwohneranzahl. </t>
        </r>
        <r>
          <rPr>
            <b/>
            <sz val="8"/>
            <color indexed="81"/>
            <rFont val="Tahoma"/>
            <family val="2"/>
          </rPr>
          <t xml:space="preserve">
</t>
        </r>
        <r>
          <rPr>
            <sz val="8"/>
            <color indexed="81"/>
            <rFont val="Tahoma"/>
            <family val="2"/>
          </rPr>
          <t xml:space="preserve">
</t>
        </r>
      </text>
    </comment>
    <comment ref="O13" authorId="1" shapeId="0" xr:uid="{43C0AEA2-0901-457E-8C68-708A2C00FFB3}">
      <text>
        <r>
          <rPr>
            <b/>
            <sz val="9"/>
            <color indexed="81"/>
            <rFont val="Segoe UI"/>
            <family val="2"/>
          </rPr>
          <t xml:space="preserve">Bitte nur die Mengen aus dem Bringsystem (Wertstoffhof) angeben. </t>
        </r>
        <r>
          <rPr>
            <sz val="9"/>
            <color indexed="81"/>
            <rFont val="Segoe UI"/>
            <family val="2"/>
          </rPr>
          <t xml:space="preserve">
</t>
        </r>
      </text>
    </comment>
    <comment ref="K14" authorId="0" shapeId="0" xr:uid="{6FBB22C5-4CF3-469A-AE67-072E4FE4820E}">
      <text>
        <r>
          <rPr>
            <b/>
            <sz val="9"/>
            <color indexed="81"/>
            <rFont val="Segoe UI"/>
            <family val="2"/>
          </rPr>
          <t xml:space="preserve">Bitte nur die abgefahrenen Mengen angeben, die sich auf die o. g. Einwohner beziehen und mittels Holsystem erfasst werden. 
Zur Kontrolle von Unter- und Obergrenze ermitteln Sie bitte die spezifische Abfallmenge aus der Menge pro Jahr [Mg/a] multipliziert mit 1.000 kg/Mg und dividiert durch die Einwohneranzahl. </t>
        </r>
        <r>
          <rPr>
            <b/>
            <sz val="8"/>
            <color indexed="81"/>
            <rFont val="Tahoma"/>
            <family val="2"/>
          </rPr>
          <t xml:space="preserve">
</t>
        </r>
        <r>
          <rPr>
            <sz val="8"/>
            <color indexed="81"/>
            <rFont val="Tahoma"/>
            <family val="2"/>
          </rPr>
          <t xml:space="preserve">
</t>
        </r>
      </text>
    </comment>
    <comment ref="L14" authorId="1" shapeId="0" xr:uid="{39F0D1A8-7860-48FA-9AC1-F5C9E1C36020}">
      <text>
        <r>
          <rPr>
            <b/>
            <sz val="9"/>
            <color indexed="81"/>
            <rFont val="Segoe UI"/>
            <family val="2"/>
          </rPr>
          <t xml:space="preserve">Bitte nur die Mengen aus dem Bringsystem (Wertstoffhof) angeben. </t>
        </r>
        <r>
          <rPr>
            <sz val="9"/>
            <color indexed="81"/>
            <rFont val="Segoe UI"/>
            <family val="2"/>
          </rPr>
          <t xml:space="preserve">
</t>
        </r>
      </text>
    </comment>
    <comment ref="N14" authorId="0" shapeId="0" xr:uid="{A53A139D-F784-47F5-BB49-AC714AA32897}">
      <text>
        <r>
          <rPr>
            <b/>
            <sz val="9"/>
            <color indexed="81"/>
            <rFont val="Segoe UI"/>
            <family val="2"/>
          </rPr>
          <t xml:space="preserve">Bitte nur die abgefahrenen Mengen angeben, die sich auf die o. g. Einwohner beziehen und mittels Holsystem erfasst werden. 
Zur Kontrolle von Unter- und Obergrenze ermitteln Sie bitte die spezifische Abfallmenge aus der Menge pro Jahr [Mg/a] multipliziert mit 1.000 kg/Mg und dividiert durch die Einwohneranzahl. </t>
        </r>
        <r>
          <rPr>
            <b/>
            <sz val="8"/>
            <color indexed="81"/>
            <rFont val="Tahoma"/>
            <family val="2"/>
          </rPr>
          <t xml:space="preserve">
</t>
        </r>
        <r>
          <rPr>
            <sz val="8"/>
            <color indexed="81"/>
            <rFont val="Tahoma"/>
            <family val="2"/>
          </rPr>
          <t xml:space="preserve">
</t>
        </r>
      </text>
    </comment>
    <comment ref="O14" authorId="1" shapeId="0" xr:uid="{5334FF6C-E68F-412D-ACA0-D8A202CFCD34}">
      <text>
        <r>
          <rPr>
            <b/>
            <sz val="9"/>
            <color indexed="81"/>
            <rFont val="Segoe UI"/>
            <family val="2"/>
          </rPr>
          <t xml:space="preserve">Bitte nur die Mengen aus dem Bringsystem (Wertstoffhof) angeben. </t>
        </r>
        <r>
          <rPr>
            <sz val="9"/>
            <color indexed="81"/>
            <rFont val="Segoe UI"/>
            <family val="2"/>
          </rPr>
          <t xml:space="preserve">
</t>
        </r>
      </text>
    </comment>
    <comment ref="K15" authorId="0" shapeId="0" xr:uid="{DBC0211B-F64B-4858-844F-13AC99CFEBF2}">
      <text>
        <r>
          <rPr>
            <b/>
            <sz val="9"/>
            <color indexed="81"/>
            <rFont val="Segoe UI"/>
            <family val="2"/>
          </rPr>
          <t xml:space="preserve">Bitte nur die abgefahrenen Mengen angeben, die sich auf die o. g. Einwohner beziehen und mittels Holsystem erfasst werden. 
Zur Kontrolle von Unter- und Obergrenze ermitteln Sie bitte die spezifische Abfallmenge aus der Menge pro Jahr [Mg/a] multipliziert mit 1.000 kg/Mg und dividiert durch die Einwohneranzahl. </t>
        </r>
        <r>
          <rPr>
            <b/>
            <sz val="8"/>
            <color indexed="81"/>
            <rFont val="Tahoma"/>
            <family val="2"/>
          </rPr>
          <t xml:space="preserve">
</t>
        </r>
        <r>
          <rPr>
            <sz val="8"/>
            <color indexed="81"/>
            <rFont val="Tahoma"/>
            <family val="2"/>
          </rPr>
          <t xml:space="preserve">
</t>
        </r>
      </text>
    </comment>
    <comment ref="L15" authorId="1" shapeId="0" xr:uid="{5414F634-BA01-4F9E-907F-84C057E59F7D}">
      <text>
        <r>
          <rPr>
            <b/>
            <sz val="9"/>
            <color indexed="81"/>
            <rFont val="Segoe UI"/>
            <family val="2"/>
          </rPr>
          <t xml:space="preserve">Bitte nur die Mengen aus dem Bringsystem (Wertstoffhof) angeben. </t>
        </r>
        <r>
          <rPr>
            <sz val="9"/>
            <color indexed="81"/>
            <rFont val="Segoe UI"/>
            <family val="2"/>
          </rPr>
          <t xml:space="preserve">
</t>
        </r>
      </text>
    </comment>
    <comment ref="N15" authorId="0" shapeId="0" xr:uid="{AD2E1711-762E-4191-BD1A-5716D53D4ACD}">
      <text>
        <r>
          <rPr>
            <b/>
            <sz val="9"/>
            <color indexed="81"/>
            <rFont val="Segoe UI"/>
            <family val="2"/>
          </rPr>
          <t xml:space="preserve">Bitte nur die abgefahrenen Mengen angeben, die sich auf die o. g. Einwohner beziehen und mittels Holsystem erfasst werden. 
Zur Kontrolle von Unter- und Obergrenze ermitteln Sie bitte die spezifische Abfallmenge aus der Menge pro Jahr [Mg/a] multipliziert mit 1.000 kg/Mg und dividiert durch die Einwohneranzahl. </t>
        </r>
        <r>
          <rPr>
            <b/>
            <sz val="8"/>
            <color indexed="81"/>
            <rFont val="Tahoma"/>
            <family val="2"/>
          </rPr>
          <t xml:space="preserve">
</t>
        </r>
        <r>
          <rPr>
            <sz val="8"/>
            <color indexed="81"/>
            <rFont val="Tahoma"/>
            <family val="2"/>
          </rPr>
          <t xml:space="preserve">
</t>
        </r>
      </text>
    </comment>
    <comment ref="O15" authorId="1" shapeId="0" xr:uid="{3C3CE331-2A17-454B-A0C5-0D932DB48CDC}">
      <text>
        <r>
          <rPr>
            <b/>
            <sz val="9"/>
            <color indexed="81"/>
            <rFont val="Segoe UI"/>
            <family val="2"/>
          </rPr>
          <t xml:space="preserve">Bitte nur die Mengen aus dem Bringsystem (Wertstoffhof) angeben. </t>
        </r>
        <r>
          <rPr>
            <sz val="9"/>
            <color indexed="81"/>
            <rFont val="Segoe UI"/>
            <family val="2"/>
          </rPr>
          <t xml:space="preserve">
</t>
        </r>
      </text>
    </comment>
    <comment ref="K16" authorId="0" shapeId="0" xr:uid="{5EB3201C-E813-4FC2-922F-3C0D2AA47C07}">
      <text>
        <r>
          <rPr>
            <b/>
            <sz val="9"/>
            <color indexed="81"/>
            <rFont val="Segoe UI"/>
            <family val="2"/>
          </rPr>
          <t xml:space="preserve">Bitte nur die abgefahrenen Mengen angeben, die sich auf die o. g. Einwohner beziehen und mittels Holsystem erfasst werden. 
Zur Kontrolle von Unter- und Obergrenze ermitteln Sie bitte die spezifische Abfallmenge aus der Menge pro Jahr [Mg/a] multipliziert mit 1.000 kg/Mg und dividiert durch die Einwohneranzahl. </t>
        </r>
        <r>
          <rPr>
            <b/>
            <sz val="8"/>
            <color indexed="81"/>
            <rFont val="Tahoma"/>
            <family val="2"/>
          </rPr>
          <t xml:space="preserve">
</t>
        </r>
        <r>
          <rPr>
            <sz val="8"/>
            <color indexed="81"/>
            <rFont val="Tahoma"/>
            <family val="2"/>
          </rPr>
          <t xml:space="preserve">
</t>
        </r>
      </text>
    </comment>
    <comment ref="L16" authorId="1" shapeId="0" xr:uid="{B49A555F-A6C2-4CB1-A66F-3CF968706A53}">
      <text>
        <r>
          <rPr>
            <b/>
            <sz val="9"/>
            <color indexed="81"/>
            <rFont val="Segoe UI"/>
            <family val="2"/>
          </rPr>
          <t xml:space="preserve">Bitte nur die Mengen aus dem Bringsystem (Wertstoffhof) angeben. </t>
        </r>
        <r>
          <rPr>
            <sz val="9"/>
            <color indexed="81"/>
            <rFont val="Segoe UI"/>
            <family val="2"/>
          </rPr>
          <t xml:space="preserve">
</t>
        </r>
      </text>
    </comment>
    <comment ref="N16" authorId="0" shapeId="0" xr:uid="{16E2284D-801C-4FD4-B49F-907FC48D1B59}">
      <text>
        <r>
          <rPr>
            <b/>
            <sz val="9"/>
            <color indexed="81"/>
            <rFont val="Segoe UI"/>
            <family val="2"/>
          </rPr>
          <t xml:space="preserve">Bitte nur die abgefahrenen Mengen angeben, die sich auf die o. g. Einwohner beziehen und mittels Holsystem erfasst werden. 
Zur Kontrolle von Unter- und Obergrenze ermitteln Sie bitte die spezifische Abfallmenge aus der Menge pro Jahr [Mg/a] multipliziert mit 1.000 kg/Mg und dividiert durch die Einwohneranzahl. </t>
        </r>
        <r>
          <rPr>
            <b/>
            <sz val="8"/>
            <color indexed="81"/>
            <rFont val="Tahoma"/>
            <family val="2"/>
          </rPr>
          <t xml:space="preserve">
</t>
        </r>
        <r>
          <rPr>
            <sz val="8"/>
            <color indexed="81"/>
            <rFont val="Tahoma"/>
            <family val="2"/>
          </rPr>
          <t xml:space="preserve">
</t>
        </r>
      </text>
    </comment>
    <comment ref="O16" authorId="1" shapeId="0" xr:uid="{3EA2714F-A187-4BEE-A790-A233F8428DD3}">
      <text>
        <r>
          <rPr>
            <b/>
            <sz val="9"/>
            <color indexed="81"/>
            <rFont val="Segoe UI"/>
            <family val="2"/>
          </rPr>
          <t xml:space="preserve">Bitte nur die Mengen aus dem Bringsystem (Wertstoffhof) angeben. </t>
        </r>
        <r>
          <rPr>
            <sz val="9"/>
            <color indexed="81"/>
            <rFont val="Segoe UI"/>
            <family val="2"/>
          </rPr>
          <t xml:space="preserve">
</t>
        </r>
      </text>
    </comment>
    <comment ref="K17" authorId="0" shapeId="0" xr:uid="{2CB37156-269E-494D-AE20-9EC9EE52575A}">
      <text>
        <r>
          <rPr>
            <b/>
            <sz val="9"/>
            <color indexed="81"/>
            <rFont val="Segoe UI"/>
            <family val="2"/>
          </rPr>
          <t xml:space="preserve">Bitte nur die abgefahrenen Stückzahlen angeben, die sich auf die o. g. Einwohner beziehen und mittels Holsystem erfasst werden. </t>
        </r>
        <r>
          <rPr>
            <b/>
            <sz val="8"/>
            <color indexed="81"/>
            <rFont val="Tahoma"/>
            <family val="2"/>
          </rPr>
          <t xml:space="preserve">
</t>
        </r>
        <r>
          <rPr>
            <sz val="8"/>
            <color indexed="81"/>
            <rFont val="Tahoma"/>
            <family val="2"/>
          </rPr>
          <t xml:space="preserve">
</t>
        </r>
      </text>
    </comment>
    <comment ref="L17" authorId="1" shapeId="0" xr:uid="{5E49B37D-6F6C-4459-80DB-4B66DF23BC5F}">
      <text>
        <r>
          <rPr>
            <b/>
            <sz val="9"/>
            <color indexed="81"/>
            <rFont val="Segoe UI"/>
            <family val="2"/>
          </rPr>
          <t xml:space="preserve">Bitte nur die Stückzahlen aus dem Bringsystem (Wertstoffhof) angeben. </t>
        </r>
        <r>
          <rPr>
            <sz val="9"/>
            <color indexed="81"/>
            <rFont val="Segoe UI"/>
            <family val="2"/>
          </rPr>
          <t xml:space="preserve">
</t>
        </r>
      </text>
    </comment>
    <comment ref="N17" authorId="0" shapeId="0" xr:uid="{448E437C-6145-4F00-9A99-105455F0D321}">
      <text>
        <r>
          <rPr>
            <b/>
            <sz val="9"/>
            <color indexed="81"/>
            <rFont val="Segoe UI"/>
            <family val="2"/>
          </rPr>
          <t xml:space="preserve">Bitte nur die abgefahrenen Stückzahlen angeben, die sich auf die o. g. Einwohner beziehen und mittels Holsystem erfasst werden. </t>
        </r>
      </text>
    </comment>
    <comment ref="O17" authorId="1" shapeId="0" xr:uid="{408676A0-DBC9-4AEF-BA73-D1E9896521A4}">
      <text>
        <r>
          <rPr>
            <b/>
            <sz val="9"/>
            <color indexed="81"/>
            <rFont val="Segoe UI"/>
            <family val="2"/>
          </rPr>
          <t xml:space="preserve">Bitte nur die Stückzahlen aus dem Bringsystem (Wertstoffhof) angeben. </t>
        </r>
        <r>
          <rPr>
            <sz val="9"/>
            <color indexed="81"/>
            <rFont val="Segoe UI"/>
            <family val="2"/>
          </rPr>
          <t xml:space="preserve">
</t>
        </r>
      </text>
    </comment>
    <comment ref="L41" authorId="0" shapeId="0" xr:uid="{9407DFF7-2AB6-40D3-98AD-C75F8B311BE9}">
      <text>
        <r>
          <rPr>
            <b/>
            <sz val="9"/>
            <color indexed="81"/>
            <rFont val="Segoe UI"/>
            <family val="2"/>
          </rPr>
          <t>Addition der Ladepunkte pro Jahr für alle Sammeltouren.</t>
        </r>
        <r>
          <rPr>
            <b/>
            <sz val="8"/>
            <color indexed="81"/>
            <rFont val="Tahoma"/>
            <family val="2"/>
          </rPr>
          <t xml:space="preserve">
</t>
        </r>
        <r>
          <rPr>
            <sz val="8"/>
            <color indexed="81"/>
            <rFont val="Tahoma"/>
            <family val="2"/>
          </rPr>
          <t xml:space="preserve">
</t>
        </r>
      </text>
    </comment>
    <comment ref="M41" authorId="0" shapeId="0" xr:uid="{7D5B5CE3-E426-4520-9935-4AF6B4CD9FC4}">
      <text>
        <r>
          <rPr>
            <b/>
            <sz val="9"/>
            <color indexed="81"/>
            <rFont val="Segoe UI"/>
            <family val="2"/>
          </rPr>
          <t>Addition der Ladepunkte pro Jahr für alle Sammeltouren.</t>
        </r>
        <r>
          <rPr>
            <b/>
            <sz val="8"/>
            <color indexed="81"/>
            <rFont val="Tahoma"/>
            <family val="2"/>
          </rPr>
          <t xml:space="preserve">
</t>
        </r>
        <r>
          <rPr>
            <sz val="8"/>
            <color indexed="81"/>
            <rFont val="Tahoma"/>
            <family val="2"/>
          </rPr>
          <t xml:space="preserve">
</t>
        </r>
      </text>
    </comment>
    <comment ref="N41" authorId="0" shapeId="0" xr:uid="{9F1E65DB-7AFF-4A2F-BC94-BB9F798F312E}">
      <text>
        <r>
          <rPr>
            <b/>
            <sz val="9"/>
            <color indexed="81"/>
            <rFont val="Segoe UI"/>
            <family val="2"/>
          </rPr>
          <t>Summe aller Fahrzeugentladungen der Fraktion dividiert durch die Anzahl Fahrzeugeinsatztage.</t>
        </r>
      </text>
    </comment>
    <comment ref="O41" authorId="0" shapeId="0" xr:uid="{10316CD2-4978-4E0F-B6D0-E367AF3F7D94}">
      <text>
        <r>
          <rPr>
            <b/>
            <sz val="9"/>
            <color indexed="81"/>
            <rFont val="Segoe UI"/>
            <family val="2"/>
          </rPr>
          <t>Summe aller Fahrzeugentladungen der Fraktion dividiert durch die Anzahl Fahrzeugeinsatztage.</t>
        </r>
      </text>
    </comment>
    <comment ref="P41" authorId="0" shapeId="0" xr:uid="{BB5F5788-07AA-4CE7-A9BC-46A232F1EE84}">
      <text>
        <r>
          <rPr>
            <b/>
            <sz val="9"/>
            <color indexed="81"/>
            <rFont val="Segoe UI"/>
            <family val="2"/>
          </rPr>
          <t>Summe aller Fahrzeugentladungen der Fraktion dividiert durch die Anzahl Fahrzeugeinsatztage.</t>
        </r>
      </text>
    </comment>
    <comment ref="L42" authorId="0" shapeId="0" xr:uid="{BAE7BE6C-FC3C-47E6-978E-4D9D750D49DB}">
      <text>
        <r>
          <rPr>
            <b/>
            <sz val="9"/>
            <color indexed="81"/>
            <rFont val="Segoe UI"/>
            <family val="2"/>
          </rPr>
          <t>Fahrzeugeinsatztage:
Addition der Fahrzeugeinsatztage für alle Sammeltouren der genannten Fraktion
(i. d. R. Anzahl der Einsatztage pro Fahrzeug und Jahr multipliziert mit der Anzahl der Reviere pro Tag).
Beispiel 1:
[z. B. 260 d/Fzg. und Jahr
mal 10 Reviere pro Tag
gleich 2.600 d/a]
Beispiel 2:
bei alternierender Abfuhr mit Bioabfall:
[z. B. 130 d/Fzg. und Jahr
mal 10 Reviere pro Tag
gleich 1.300 d/a]
Gegebenenfalls Umrechnung der Ist-Stunden in d/a über 7,8 h/d.</t>
        </r>
      </text>
    </comment>
    <comment ref="M42" authorId="0" shapeId="0" xr:uid="{0FD1C916-FD5A-4F8E-A4E5-FA8937DD4BD3}">
      <text>
        <r>
          <rPr>
            <b/>
            <sz val="9"/>
            <color indexed="81"/>
            <rFont val="Segoe UI"/>
            <family val="2"/>
          </rPr>
          <t>Fahrzeugeinsatztage:
Addition der Fahrzeugeinsatztage für alle Sammeltouren der genannten Fraktion
(i. d. R. Anzahl der Einsatztage pro Fahrzeug und Jahr multipliziert mit der Anzahl der Reviere pro Tag).
Beispiel 1:
[z. B. 260 d/Fzg. und Jahr
mal 10 Reviere pro Tag
gleich 2.600 d/a]
Beispiel 2:
bei alternierender Abfuhr mit Bioabfall:
[z. B. 130 d/Fzg. und Jahr
mal 10 Reviere pro Tag
gleich 1.300 d/a]
Gegebenenfalls Umrechnung der Ist-Stunden in d/a über 7,8 h/d.</t>
        </r>
      </text>
    </comment>
    <comment ref="N42" authorId="0" shapeId="0" xr:uid="{82D1A358-46BE-4851-8F62-A8BD5E283A26}">
      <text>
        <r>
          <rPr>
            <b/>
            <sz val="9"/>
            <color indexed="81"/>
            <rFont val="Segoe UI"/>
            <family val="2"/>
          </rPr>
          <t>Summe aller Fahrzeugentladungen der Fraktion dividiert durch die Anzahl Fahrzeugeinsatztage.</t>
        </r>
      </text>
    </comment>
    <comment ref="O42" authorId="0" shapeId="0" xr:uid="{1F328587-F064-404A-84EF-CD200F51CAA0}">
      <text>
        <r>
          <rPr>
            <b/>
            <sz val="9"/>
            <color indexed="81"/>
            <rFont val="Segoe UI"/>
            <family val="2"/>
          </rPr>
          <t>Summe aller Fahrzeugentladungen der Fraktion dividiert durch die Anzahl Fahrzeugeinsatztage.</t>
        </r>
      </text>
    </comment>
    <comment ref="P42" authorId="0" shapeId="0" xr:uid="{7F2B3A27-5C61-4F88-8149-72B8E37D6509}">
      <text>
        <r>
          <rPr>
            <b/>
            <sz val="9"/>
            <color indexed="81"/>
            <rFont val="Segoe UI"/>
            <family val="2"/>
          </rPr>
          <t>Summe aller Fahrzeugentladungen der Fraktion dividiert durch die Anzahl Fahrzeugeinsatztage.</t>
        </r>
      </text>
    </comment>
    <comment ref="L43" authorId="0" shapeId="0" xr:uid="{1165AF6D-ECC1-4B6C-85D6-041DFF9A44FA}">
      <text>
        <r>
          <rPr>
            <b/>
            <sz val="9"/>
            <color indexed="81"/>
            <rFont val="Segoe UI"/>
            <family val="2"/>
          </rPr>
          <t>Mitarbeitereinsatztage:
Addition der Mitarbeitereinsatztage für alle Sammeltouren der genannten Fraktion
(i. d. R. Anzahl der Einsatztage pro Fahrzeug und Jahr multipliziert mit der jeweiligen Anzahl der Mitarbeiter je Fzg.  und der Reviere pro Tag).
Beispiel:
[z. B. 260 d/Fzg. und Jahr
mal 2 Mitarbeiter pro Fzg. 
mal 10 Reviere pro Tag
gleich 5.200 d/a]
Gegebenenfalls Umrechnung der Ist-Stunden in d/a über 7,8 h/d.</t>
        </r>
      </text>
    </comment>
    <comment ref="M43" authorId="0" shapeId="0" xr:uid="{606B8394-F311-4D46-8C43-08CA48DA5739}">
      <text>
        <r>
          <rPr>
            <b/>
            <sz val="9"/>
            <color indexed="81"/>
            <rFont val="Segoe UI"/>
            <family val="2"/>
          </rPr>
          <t>Mitarbeitereinsatztage:
Addition der Mitarbeitereinsatztage für alle Sammeltouren der genannten Fraktion
(i. d. R. Anzahl der Einsatztage pro Fahrzeug und Jahr multipliziert mit der jeweiligen Anzahl der Mitarbeiter je Fzg.  und der Reviere pro Tag).
Beispiel:
[z. B. 260 d/Fzg. und Jahr
mal 2 Mitarbeiter pro Fzg. 
mal 10 Reviere pro Tag
gleich 5.200 d/a]
Gegebenenfalls Umrechnung der Ist-Stunden in d/a über 7,8 h/d.</t>
        </r>
      </text>
    </comment>
    <comment ref="N43" authorId="0" shapeId="0" xr:uid="{23D08873-F0D2-43E0-8DB0-CFFBDF6369F4}">
      <text>
        <r>
          <rPr>
            <b/>
            <sz val="9"/>
            <color indexed="81"/>
            <rFont val="Segoe UI"/>
            <family val="2"/>
          </rPr>
          <t>Summe aller Fahrzeugentladungen der Fraktion dividiert durch die Anzahl Fahrzeugeinsatztage.</t>
        </r>
      </text>
    </comment>
    <comment ref="O43" authorId="0" shapeId="0" xr:uid="{E660E18E-98F1-42B0-BDD4-20BBD224B0E1}">
      <text>
        <r>
          <rPr>
            <b/>
            <sz val="9"/>
            <color indexed="81"/>
            <rFont val="Segoe UI"/>
            <family val="2"/>
          </rPr>
          <t>Summe aller Fahrzeugentladungen der Fraktion dividiert durch die Anzahl Fahrzeugeinsatztage.</t>
        </r>
      </text>
    </comment>
    <comment ref="P43" authorId="0" shapeId="0" xr:uid="{B0D5B424-FFE5-4765-8797-353573CC4284}">
      <text>
        <r>
          <rPr>
            <b/>
            <sz val="9"/>
            <color indexed="81"/>
            <rFont val="Segoe UI"/>
            <family val="2"/>
          </rPr>
          <t>Summe aller Fahrzeugentladungen der Fraktion dividiert durch die Anzahl Fahrzeugeinsatztage.</t>
        </r>
      </text>
    </comment>
    <comment ref="L45" authorId="0" shapeId="0" xr:uid="{B2CABC72-E8DA-4E44-B423-AEA3FA018860}">
      <text>
        <r>
          <rPr>
            <b/>
            <sz val="9"/>
            <color indexed="81"/>
            <rFont val="Segoe UI"/>
            <family val="2"/>
          </rPr>
          <t>Beispiel für eine 5-Tagewoche:
Mo - Fr je eine Tour , Wochenleistung 38,5 h = 7,7 h/d 
Beispiel für ein 4- in 5-Tagemodell:
Mo - Fr je eine Tour, Wochenleistung 48,125 h = 9,625 h/d
Regelmäßige Überstunden berücksichtigen!</t>
        </r>
      </text>
    </comment>
    <comment ref="M45" authorId="0" shapeId="0" xr:uid="{FA68249D-6200-4710-B99D-54BC41B8C657}">
      <text>
        <r>
          <rPr>
            <b/>
            <sz val="9"/>
            <color indexed="81"/>
            <rFont val="Segoe UI"/>
            <family val="2"/>
          </rPr>
          <t>Beispiel für eine 5-Tagewoche:
Mo - Fr je eine Tour , Wochenleistung 38,5 h = 7,7 h/d 
Beispiel für ein 4- in 5-Tagemodell:
Mo - Fr je eine Tour, Wochenleistung 48,125 h = 9,625 h/d
Regelmäßige Überstunden berücksichtigen!</t>
        </r>
      </text>
    </comment>
    <comment ref="N45" authorId="0" shapeId="0" xr:uid="{F8F4B799-51B0-46D8-AFF3-BFA1EFAA45E1}">
      <text>
        <r>
          <rPr>
            <b/>
            <sz val="9"/>
            <color indexed="81"/>
            <rFont val="Segoe UI"/>
            <family val="2"/>
          </rPr>
          <t>Summe aller Fahrzeugentladungen der Fraktion dividiert durch die Anzahl Fahrzeugeinsatztage.</t>
        </r>
      </text>
    </comment>
    <comment ref="O45" authorId="0" shapeId="0" xr:uid="{40CCEAC4-16A1-424A-A0A4-A7DC248F0C31}">
      <text>
        <r>
          <rPr>
            <b/>
            <sz val="9"/>
            <color indexed="81"/>
            <rFont val="Segoe UI"/>
            <family val="2"/>
          </rPr>
          <t>Summe aller Fahrzeugentladungen der Fraktion dividiert durch die Anzahl Fahrzeugeinsatztage.</t>
        </r>
      </text>
    </comment>
    <comment ref="P45" authorId="0" shapeId="0" xr:uid="{43E6E160-946B-4E47-AFBB-B603B7FBD09E}">
      <text>
        <r>
          <rPr>
            <b/>
            <sz val="9"/>
            <color indexed="81"/>
            <rFont val="Segoe UI"/>
            <family val="2"/>
          </rPr>
          <t>Summe aller Fahrzeugentladungen der Fraktion dividiert durch die Anzahl Fahrzeugeinsatztage.</t>
        </r>
      </text>
    </comment>
    <comment ref="N46" authorId="0" shapeId="0" xr:uid="{4D1D14B8-3B46-4BE7-A061-D876DCC824E0}">
      <text>
        <r>
          <rPr>
            <b/>
            <sz val="9"/>
            <color indexed="81"/>
            <rFont val="Segoe UI"/>
            <family val="2"/>
          </rPr>
          <t>Summe aller Fahrzeugentladungen der Fraktion dividiert durch die Anzahl Fahrzeugeinsatztage.</t>
        </r>
      </text>
    </comment>
    <comment ref="O46" authorId="0" shapeId="0" xr:uid="{3FF06370-33A6-42E4-9BBA-86E1E6D73FAF}">
      <text>
        <r>
          <rPr>
            <b/>
            <sz val="9"/>
            <color indexed="81"/>
            <rFont val="Segoe UI"/>
            <family val="2"/>
          </rPr>
          <t>Summe aller Fahrzeugentladungen der Fraktion dividiert durch die Anzahl Fahrzeugeinsatztage.</t>
        </r>
      </text>
    </comment>
    <comment ref="P46" authorId="0" shapeId="0" xr:uid="{1B39D227-A3DE-4C83-9A3F-9B49F75B7439}">
      <text>
        <r>
          <rPr>
            <b/>
            <sz val="9"/>
            <color indexed="81"/>
            <rFont val="Segoe UI"/>
            <family val="2"/>
          </rPr>
          <t>Summe aller Fahrzeugentladungen der Fraktion dividiert durch die Anzahl Fahrzeugeinsatztage.</t>
        </r>
      </text>
    </comment>
    <comment ref="L47" authorId="0" shapeId="0" xr:uid="{874FA089-B35A-458C-9E0E-FCA499F67BB0}">
      <text>
        <r>
          <rPr>
            <b/>
            <sz val="9"/>
            <color indexed="81"/>
            <rFont val="Segoe UI"/>
            <family val="2"/>
          </rPr>
          <t>Summe aller Fahrzeugentladungen der Fraktion dividiert durch die Anzahl Fahrzeugeinsatztage.</t>
        </r>
      </text>
    </comment>
    <comment ref="M47" authorId="0" shapeId="0" xr:uid="{37F603F3-4892-4E24-9985-93CBF7968460}">
      <text>
        <r>
          <rPr>
            <b/>
            <sz val="9"/>
            <color indexed="81"/>
            <rFont val="Segoe UI"/>
            <family val="2"/>
          </rPr>
          <t>Summe aller Fahrzeugentladungen der Fraktion dividiert durch die Anzahl Fahrzeugeinsatztage.</t>
        </r>
      </text>
    </comment>
    <comment ref="N47" authorId="0" shapeId="0" xr:uid="{55999A3A-DA04-44E8-BD64-DAFE7581FB58}">
      <text>
        <r>
          <rPr>
            <b/>
            <sz val="9"/>
            <color indexed="81"/>
            <rFont val="Segoe UI"/>
            <family val="2"/>
          </rPr>
          <t>Summe aller Fahrzeugentladungen der Fraktion dividiert durch die Anzahl Fahrzeugeinsatztage.</t>
        </r>
      </text>
    </comment>
    <comment ref="O47" authorId="0" shapeId="0" xr:uid="{CBA2BE8C-1524-4D20-B7FF-F8FD52150A81}">
      <text>
        <r>
          <rPr>
            <b/>
            <sz val="9"/>
            <color indexed="81"/>
            <rFont val="Segoe UI"/>
            <family val="2"/>
          </rPr>
          <t>Summe aller Fahrzeugentladungen der Fraktion dividiert durch die Anzahl Fahrzeugeinsatztage.</t>
        </r>
      </text>
    </comment>
    <comment ref="P47" authorId="0" shapeId="0" xr:uid="{E3A3146B-C239-4103-B229-C22618726A60}">
      <text>
        <r>
          <rPr>
            <b/>
            <sz val="9"/>
            <color indexed="81"/>
            <rFont val="Segoe UI"/>
            <family val="2"/>
          </rPr>
          <t>Summe aller Fahrzeugentladungen der Fraktion dividiert durch die Anzahl Fahrzeugeinsatztage.</t>
        </r>
      </text>
    </comment>
    <comment ref="L48" authorId="0" shapeId="0" xr:uid="{B50348E8-A416-47A8-8634-27DB5B2F1AE2}">
      <text>
        <r>
          <rPr>
            <b/>
            <sz val="9"/>
            <color indexed="81"/>
            <rFont val="Segoe UI"/>
            <family val="2"/>
          </rPr>
          <t>Möglichkeit zur Ermittlung: Durchschnittliche Entfernung vom Sammelgebiet (z. B. Stadtmittelpunkt) zur Entsorgungsanlage.</t>
        </r>
        <r>
          <rPr>
            <sz val="8"/>
            <color indexed="81"/>
            <rFont val="Tahoma"/>
            <family val="2"/>
          </rPr>
          <t xml:space="preserve">
</t>
        </r>
      </text>
    </comment>
    <comment ref="M48" authorId="0" shapeId="0" xr:uid="{AB07557B-8E96-4A56-A2F6-E3E69A50FD9B}">
      <text>
        <r>
          <rPr>
            <b/>
            <sz val="9"/>
            <color indexed="81"/>
            <rFont val="Segoe UI"/>
            <family val="2"/>
          </rPr>
          <t>Möglichkeit zur Ermittlung: Durchschnittliche Entfernung vom Sammelgebiet (z. B. Stadtmittelpunkt) zur Entsorgungsanlage.</t>
        </r>
        <r>
          <rPr>
            <sz val="9"/>
            <color indexed="81"/>
            <rFont val="Segoe UI"/>
            <family val="2"/>
          </rPr>
          <t xml:space="preserve">
</t>
        </r>
      </text>
    </comment>
    <comment ref="N48" authorId="0" shapeId="0" xr:uid="{37B54364-1C7F-42A8-ABB8-D7DEEF5B77B5}">
      <text>
        <r>
          <rPr>
            <b/>
            <sz val="9"/>
            <color indexed="81"/>
            <rFont val="Segoe UI"/>
            <family val="2"/>
          </rPr>
          <t>Summe aller Fahrzeugentladungen der Fraktion dividiert durch die Anzahl Fahrzeugeinsatztage.</t>
        </r>
      </text>
    </comment>
    <comment ref="O48" authorId="0" shapeId="0" xr:uid="{E1E2897D-AB8F-48A0-BD8E-753519478F8A}">
      <text>
        <r>
          <rPr>
            <b/>
            <sz val="9"/>
            <color indexed="81"/>
            <rFont val="Segoe UI"/>
            <family val="2"/>
          </rPr>
          <t>Summe aller Fahrzeugentladungen der Fraktion dividiert durch die Anzahl Fahrzeugeinsatztage.</t>
        </r>
      </text>
    </comment>
    <comment ref="P48" authorId="0" shapeId="0" xr:uid="{E681194F-B5A1-4FB8-88A1-FBFD1D3CFBA6}">
      <text>
        <r>
          <rPr>
            <b/>
            <sz val="9"/>
            <color indexed="81"/>
            <rFont val="Segoe UI"/>
            <family val="2"/>
          </rPr>
          <t>Summe aller Fahrzeugentladungen der Fraktion dividiert durch die Anzahl Fahrzeugeinsatztage.</t>
        </r>
      </text>
    </comment>
    <comment ref="N78" authorId="0" shapeId="0" xr:uid="{F798E7CC-C400-4A90-85A6-A187B86C9FF7}">
      <text>
        <r>
          <rPr>
            <b/>
            <sz val="9"/>
            <color indexed="81"/>
            <rFont val="Segoe UI"/>
            <family val="2"/>
          </rPr>
          <t>Wie oft hat der Bürger im Jahr die Möglichkeit, die Grünabfälle abholen zu lassen?
Inkl. evtl. Weihnachtsbaum-Sammelaktionen.</t>
        </r>
      </text>
    </comment>
    <comment ref="N79" authorId="0" shapeId="0" xr:uid="{8EE104EC-3F0B-49ED-86E1-6F9109E17613}">
      <text>
        <r>
          <rPr>
            <b/>
            <sz val="9"/>
            <color indexed="81"/>
            <rFont val="Segoe UI"/>
            <family val="2"/>
          </rPr>
          <t>Wie oft hat der Bürger im Jahr die Möglichkeit, die Grünabfälle abholen zu lassen?
Inkl. evtl. Weihnachtsbaum-Sammelaktionen.</t>
        </r>
      </text>
    </comment>
    <comment ref="N84" authorId="0" shapeId="0" xr:uid="{36EB0851-58E2-42F7-8A10-822EDAE77407}">
      <text>
        <r>
          <rPr>
            <b/>
            <sz val="9"/>
            <color indexed="81"/>
            <rFont val="Segoe UI"/>
            <family val="2"/>
          </rPr>
          <t>Anzahl Annahmestellen für Grünschnitt an Wertstoffhöfen.</t>
        </r>
      </text>
    </comment>
    <comment ref="N85" authorId="0" shapeId="0" xr:uid="{F29DFC01-38F1-49B2-A7F1-740987D49337}">
      <text>
        <r>
          <rPr>
            <b/>
            <sz val="9"/>
            <color indexed="81"/>
            <rFont val="Segoe UI"/>
            <family val="2"/>
          </rPr>
          <t>Summe aller dauerhaft eingerichteten Annahmestellen ausschließlich für Grünschnitt außerhalb bzw. ergänzend zu den Wertstoffhöfen.</t>
        </r>
      </text>
    </comment>
    <comment ref="N86" authorId="0" shapeId="0" xr:uid="{CC2393F9-AEA4-41B9-BE3F-C448EB270571}">
      <text>
        <r>
          <rPr>
            <b/>
            <sz val="9"/>
            <color indexed="81"/>
            <rFont val="Segoe UI"/>
            <family val="2"/>
          </rPr>
          <t>Summe aller saisonal eingerichteten Annahmestellen (mit Containern o. ä.) für Grünschnitt.</t>
        </r>
        <r>
          <rPr>
            <sz val="8"/>
            <color indexed="81"/>
            <rFont val="Tahoma"/>
            <family val="2"/>
          </rPr>
          <t xml:space="preserve">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Marie-Luise Heckmann, M.Sc.</author>
    <author>Heckmann, Marie-Luise</author>
    <author>Wolfgang Schaubruch</author>
  </authors>
  <commentList>
    <comment ref="K16" authorId="0" shapeId="0" xr:uid="{AED9497F-6B17-42CB-81DD-F304F76D07CA}">
      <text>
        <r>
          <rPr>
            <b/>
            <sz val="9"/>
            <color indexed="81"/>
            <rFont val="Segoe UI"/>
            <family val="2"/>
          </rPr>
          <t xml:space="preserve">Wie viele Stunden die Woche kann der Bürger einen Wertstoffhof nutzen? Bitte den maximalen Zeitraum angeben.
</t>
        </r>
        <r>
          <rPr>
            <sz val="9"/>
            <color indexed="81"/>
            <rFont val="Segoe UI"/>
            <family val="2"/>
          </rPr>
          <t>Wenn Sie z. B. zwei Wertstoffhöfe haben, von denen einer Montag bis Samstag von 8 bis 14 Uhr geöffnet hat und einen zweiten Hof, der dienstags und donnerstags von 13 bis 18 Uhr und samstags von 9 bis 13 Uhr, dann kann der Bürger insgesamt in folgenden Zeiträumen das Angebot mindestens eines Wertstoffhofes nutzen:
- Montag, Mittwoch, Freitag und Samstag je von 8 bis 14 Uhr =&gt; 24 h
- Dienstag und Donnerstag je von 8 bis 18 Uhr =&gt; 20 h
Insgesamt wird so ein Servicezeitraum von 44 h/wo. geboten.</t>
        </r>
      </text>
    </comment>
    <comment ref="K17" authorId="0" shapeId="0" xr:uid="{F1204E79-9FE8-49BA-8F41-F5E6EF3AA17D}">
      <text>
        <r>
          <rPr>
            <b/>
            <sz val="9"/>
            <color indexed="81"/>
            <rFont val="Segoe UI"/>
            <family val="2"/>
          </rPr>
          <t>Wie viele Stunden des Servicezeitraums liegen außerhalb der typischen Arbeitszeit von Montag bis Freitag von 8 bis 17 Uhr? Hier nur Montag bis Freitag, ohne Samstag!</t>
        </r>
      </text>
    </comment>
    <comment ref="K18" authorId="0" shapeId="0" xr:uid="{7C5CE076-60F0-4BF4-B9C6-C45F9C344A5C}">
      <text>
        <r>
          <rPr>
            <b/>
            <sz val="9"/>
            <color indexed="81"/>
            <rFont val="Segoe UI"/>
            <family val="2"/>
          </rPr>
          <t>Wie viele Stunden des Servicezeitraums entfallen auf den Samstag?</t>
        </r>
      </text>
    </comment>
    <comment ref="K19" authorId="0" shapeId="0" xr:uid="{5A26733B-F73C-48F2-BBB1-2CA48D67BFD8}">
      <text>
        <r>
          <rPr>
            <b/>
            <sz val="9"/>
            <color indexed="81"/>
            <rFont val="Segoe UI"/>
            <family val="2"/>
          </rPr>
          <t>Wie viele Stunden die Woche kann der Bürger den am längsten geöffneten Wertstoffhof nutzen?
Hier Betrachtung für nur einen "Haupt-" Wertstoffhof.</t>
        </r>
      </text>
    </comment>
    <comment ref="K21" authorId="1" shapeId="0" xr:uid="{5A539CF3-D478-475A-BBEB-EB73C10AA574}">
      <text>
        <r>
          <rPr>
            <b/>
            <sz val="9"/>
            <color indexed="81"/>
            <rFont val="Segoe UI"/>
            <family val="2"/>
          </rPr>
          <t>Jahressummenwert über alle Wertstoffhöfe.</t>
        </r>
        <r>
          <rPr>
            <sz val="9"/>
            <color indexed="81"/>
            <rFont val="Segoe UI"/>
            <family val="2"/>
          </rPr>
          <t xml:space="preserve">
</t>
        </r>
      </text>
    </comment>
    <comment ref="K23" authorId="1" shapeId="0" xr:uid="{3F3EF6FF-E907-4E52-A34C-FF07280297FC}">
      <text>
        <r>
          <rPr>
            <b/>
            <sz val="9"/>
            <color indexed="81"/>
            <rFont val="Segoe UI"/>
            <family val="2"/>
          </rPr>
          <t>Jahressummenwert über alle Wertstoffhöfe.</t>
        </r>
        <r>
          <rPr>
            <sz val="9"/>
            <color indexed="81"/>
            <rFont val="Segoe UI"/>
            <family val="2"/>
          </rPr>
          <t xml:space="preserve">
</t>
        </r>
      </text>
    </comment>
    <comment ref="K24" authorId="2" shapeId="0" xr:uid="{CEE1E638-E927-49AE-8C6F-22B33905502F}">
      <text>
        <r>
          <rPr>
            <b/>
            <sz val="9"/>
            <color indexed="81"/>
            <rFont val="Segoe UI"/>
            <family val="2"/>
          </rPr>
          <t>Alle Angaben OHNE:
- Praktikanten, -Aushilfen, -studentische Hilfskräfte,
- Mitarbeiter aus ABM-Maßnahmen u. sonstige Mitarbeiter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6" authorId="1" shapeId="0" xr:uid="{91EF3D2B-E3D2-4838-B28C-5741D2F52568}">
      <text>
        <r>
          <rPr>
            <b/>
            <sz val="9"/>
            <color indexed="81"/>
            <rFont val="Segoe UI"/>
            <family val="2"/>
          </rPr>
          <t>Jahressummenwert über alle Wertstoffhöfe.</t>
        </r>
        <r>
          <rPr>
            <sz val="9"/>
            <color indexed="81"/>
            <rFont val="Segoe UI"/>
            <family val="2"/>
          </rPr>
          <t xml:space="preserve">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Wolfgang Schaubruch</author>
    <author>Dipl.-Ing. Matthias Adloff</author>
    <author>Marie-Luise Heckmann, M. Sc.</author>
    <author>Adloff, Matthias</author>
  </authors>
  <commentList>
    <comment ref="K14" authorId="0" shapeId="0" xr:uid="{0FC6968E-7BB9-4D1E-9D53-4611CF1E5EA9}">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15" authorId="0" shapeId="0" xr:uid="{815CD485-FF71-4EB8-9C34-64DD06977DDA}">
      <text>
        <r>
          <rPr>
            <b/>
            <sz val="9"/>
            <color indexed="81"/>
            <rFont val="Segoe UI"/>
            <family val="2"/>
          </rPr>
          <t>Die technische Verwaltung umfasst die Abteilung-/Bereichsleitung sowie die Einsatzleitung/Disponenten. Ebenso zählen hierzu Schreib- und Verwaltungskräfte, die der Bereichsleitung/Einsatzleitung direkt zugeordnet sind (z.B. Betriebsdatenerfassung). 
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16" authorId="0" shapeId="0" xr:uid="{312441D0-B760-47A5-8DCD-A013AB64DC3D}">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Mitarbeitened in Altersteilzeit sind nur in der AKTIVEN Phase zu berücksichtigen.</t>
        </r>
      </text>
    </comment>
    <comment ref="J19" authorId="1" shapeId="0" xr:uid="{A1D7A4B3-AB87-4E12-AA0E-54605671F732}">
      <text>
        <r>
          <rPr>
            <b/>
            <sz val="9"/>
            <color indexed="81"/>
            <rFont val="Segoe UI"/>
            <family val="2"/>
          </rPr>
          <t>Bitte geben Sie hier die durchschnittliche Wochenarbeitszeit pro Mitarbeitenden in Stunden pro Person und Woche an.</t>
        </r>
        <r>
          <rPr>
            <sz val="8"/>
            <color indexed="81"/>
            <rFont val="Tahoma"/>
            <family val="2"/>
          </rPr>
          <t xml:space="preserve">
</t>
        </r>
      </text>
    </comment>
    <comment ref="K47" authorId="0" shapeId="0" xr:uid="{5E7E7392-16DB-4A10-A465-8FAE77498156}">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Mitarbeitendenden anzusetzen; vollbeschäftigte Mitarbeitende, die zum 31.3. des Jahres ausgeschieden sind, mit 0,25 Mitarbeitenden.
Mitarbeitende in Altersteilzeit sind nur in der AKTIVEN Phase zu berücksichtigen.</t>
        </r>
      </text>
    </comment>
    <comment ref="K48" authorId="2" shapeId="0" xr:uid="{7ECEC43F-C36E-437B-87B0-540C54F1203B}">
      <text>
        <r>
          <rPr>
            <b/>
            <sz val="9"/>
            <color indexed="81"/>
            <rFont val="Segoe UI"/>
            <family val="2"/>
          </rPr>
          <t>Hier ist die Summe der Mitarbeitenden anzugeben, die mindestens 1 x im Bezugsjahr dauerkrank wurden, also mindestens zeitweise aus der Lohnfortzahlung gefallen sind.
Alle Angaben OHNE:
- Praktikanten, -Aushilfen, -studentische Hilfskräfte,
- Mitarbeitende aus ABM-Maßnahmen u. sonstige Mitarbeitende (z.B. nach BSHG, BSG),
- Leiharbeiter.
Jedoch ggf. inkl. Saisonkräfte.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49" authorId="3" shapeId="0" xr:uid="{A991B635-422D-4156-A0B3-5AFE14917233}">
      <text>
        <r>
          <rPr>
            <b/>
            <sz val="9"/>
            <color indexed="81"/>
            <rFont val="Segoe UI"/>
            <family val="2"/>
          </rPr>
          <t>Sofern Sie Personal für den Ersatz eines dauerkranken Mitarbeitenden einstellen, ist dieses Personal als Vollzeitäquivalent hier anzugeben.
Beispiel:
Einstellung zum 1.7. eines Jahres = 0,5 Mitarbeitende (Vollzeitäquivalent)</t>
        </r>
      </text>
    </comment>
    <comment ref="K50" authorId="2" shapeId="0" xr:uid="{8DF218D6-8498-4C66-8D5E-BE66E2348609}">
      <text>
        <r>
          <rPr>
            <b/>
            <sz val="9"/>
            <color indexed="81"/>
            <rFont val="Segoe UI"/>
            <family val="2"/>
          </rPr>
          <t>Hier wird aus der Anzahl der Mitarbeitenden inklusive Dauerkranke durch Abzug der Dauerkrank-VZÄ (errechnet über die Angabe der Dauerkranktage bezogen auf 260 Arbeitstage) die Anzahl der Mitarbeitenden ohne Dauerkrankheit berechnet.</t>
        </r>
        <r>
          <rPr>
            <b/>
            <sz val="8"/>
            <color indexed="81"/>
            <rFont val="Tahoma"/>
            <family val="2"/>
          </rPr>
          <t xml:space="preserve">
</t>
        </r>
      </text>
    </comment>
    <comment ref="K51" authorId="0" shapeId="0" xr:uid="{9A43511B-47D1-461C-A67C-0AFEF040E07A}">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Hier explizit keine anteilige Berechnung der Teilzeitkräfte etc. sondern tatsächliche Anzahl der Mitarbeitenden gefragt.
Mitarbeitende in Altersteilzeit sind nur in der AKTIVEN Phase zu berücksichtigen.</t>
        </r>
      </text>
    </comment>
    <comment ref="K52" authorId="0" shapeId="0" xr:uid="{0DE21F89-93EC-43EA-ADB2-B1DD2E697C6E}">
      <text>
        <r>
          <rPr>
            <b/>
            <sz val="9"/>
            <color indexed="81"/>
            <rFont val="Segoe UI"/>
            <family val="2"/>
          </rPr>
          <t>Für die Berechnung der Auszubildendenanzahl gilt, dass nicht das ganze Jahr beschäftigte Azubis nur anteilsmäßig erfasst werden. Berechnungsbeispiel: Azubis, die zum 31.8. des Jahres eingestellt worden sind, sind mit 0,33 Mitarbeitenden anzusetzen.
Soweit Ermittlung nach obigem Schema nicht möglich, reicht hier auch eine Stichtagsbetrachtung zum 31.12. aus.</t>
        </r>
      </text>
    </comment>
    <comment ref="K55" authorId="0" shapeId="0" xr:uid="{3739DFF2-7A20-4F74-AF9D-734CC0470C6B}">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56" authorId="0" shapeId="0" xr:uid="{80C14C87-EE55-419E-9188-4CD66002173D}">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57" authorId="0" shapeId="0" xr:uid="{BAB315B0-9D51-433E-8FD0-BB40F57B0CB0}">
      <text>
        <r>
          <rPr>
            <b/>
            <sz val="9"/>
            <color indexed="81"/>
            <rFont val="Segoe UI"/>
            <family val="2"/>
          </rPr>
          <t>Die angegebenen Krankheitstage müssen sich auf die angegebene Mitarbeitenden-Anzahl (</t>
        </r>
        <r>
          <rPr>
            <b/>
            <u/>
            <sz val="9"/>
            <color indexed="81"/>
            <rFont val="Segoe UI"/>
            <family val="2"/>
          </rPr>
          <t>unter a und b)</t>
        </r>
        <r>
          <rPr>
            <b/>
            <sz val="9"/>
            <color indexed="81"/>
            <rFont val="Segoe UI"/>
            <family val="2"/>
          </rPr>
          <t xml:space="preserve"> beziehen - NICHT auf einen Mitarbeitenden!
Anzugeben sind nur die </t>
        </r>
        <r>
          <rPr>
            <b/>
            <u/>
            <sz val="9"/>
            <color indexed="81"/>
            <rFont val="Segoe UI"/>
            <family val="2"/>
          </rPr>
          <t xml:space="preserve">Krankheitstage an Einsatztagen (Arbeitstagen) </t>
        </r>
        <r>
          <rPr>
            <b/>
            <sz val="9"/>
            <color indexed="81"/>
            <rFont val="Segoe UI"/>
            <family val="2"/>
          </rPr>
          <t>bis zum Wegfall der Lohnfortzahlung (OHNE Dauerkranktage). 
Krankheitstage an Wochenenden sind dementsprechend rauszurechnen. Soweit dies aus der Personalstatistik nicht möglich ist, kann der auf Wochenenden entfallende Anteil geschätzt werden.</t>
        </r>
      </text>
    </comment>
    <comment ref="K58" authorId="2" shapeId="0" xr:uid="{60E3ADD0-16C0-4C39-B117-16198F88F80E}">
      <text>
        <r>
          <rPr>
            <b/>
            <sz val="9"/>
            <color indexed="81"/>
            <rFont val="Segoe UI"/>
            <family val="2"/>
          </rPr>
          <t>Definition langzeitkrank (dauerkrank): Ausfall der Mitarbeitenden über den Wegfall der Lohnfortzahlung (i. d. R. nach 30 Arbeitstagen) hinaus.
Die angegebenen Krankheitstage müssen sich auf die angegebene Mitarbeitenden-Anzahl (unter a und b) beziehen - NICHT auf einen Mitarbeitenden!
Anzugeben sind hier nur die Krankheitstage an Einsatztagen (Arbeitstagen), die über die 30 Tage (mit Lohnfortzahlung) hinausgehen (Dauerkranktage)! Krankheitstage an Wochenenden sind dementsprechend rauszurechnen. Soweit dies aus der Personalstatistik nicht möglich ist, kann der auf Wochenenden entfallende Anteil geschätzt werden.</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W. Schaubruch</author>
    <author>Heckmann, Marie-Luise</author>
    <author>Wolfgang Schaubruch</author>
    <author>uve GmbH Berlin | Anika Klug</author>
    <author>INFA-Mitarbeiter</author>
    <author>Frank Verheyen</author>
  </authors>
  <commentList>
    <comment ref="H11" authorId="0" shapeId="0" xr:uid="{821488CF-EAEB-4DEB-AC04-98A05760F57F}">
      <text>
        <r>
          <rPr>
            <b/>
            <sz val="9"/>
            <color indexed="81"/>
            <rFont val="Segoe UI"/>
            <family val="2"/>
          </rPr>
          <t>LKW-/GKM auf Lkw-Fahrgestell; 
Fahrgestell und Aufbau i.d.R. von verschiedenen Herstellern. In der Regel ein Behältervolumen des Aufbaus &gt; 4 m³ und ein max. zulässiges Gesamtgewicht &gt; 7,5 t.</t>
        </r>
      </text>
    </comment>
    <comment ref="I11" authorId="0" shapeId="0" xr:uid="{918A0800-B4C6-4602-9EA5-54CE64A673FB}">
      <text>
        <r>
          <rPr>
            <b/>
            <sz val="9"/>
            <color indexed="81"/>
            <rFont val="Segoe UI"/>
            <family val="2"/>
          </rPr>
          <t>MKM in der Regel auf einem speziellen Fahrgestell des Herstellers, geringeres Kehrrichtbehältervolumen und andere Kehrtechnik als bei einer GKM.
In der Regel ein Behältervolumen des Aufbaus &gt; 2 bis 4 m³ und ein max. zulässiges Gesamtgewicht von 7,5 t.</t>
        </r>
      </text>
    </comment>
    <comment ref="J11" authorId="0" shapeId="0" xr:uid="{5598B2E3-CE28-4B50-AD34-0CC6A3100644}">
      <text>
        <r>
          <rPr>
            <b/>
            <sz val="9"/>
            <color indexed="81"/>
            <rFont val="Segoe UI"/>
            <family val="2"/>
          </rPr>
          <t>KKM, für den Einsatz auf Radwegen und z.T. auch auf Gehwegen geeignet.
Kleinkehrmaschinen haben in der Regel ein Behältervolumen des Aufbaus von 1 bis 2 m³, ein zulässiges Gesamtgewicht von max. 3,5 t und sind aufgrund des Reifendrucks für den Einsatz auf Geh- und Radwegen zugelassen.</t>
        </r>
      </text>
    </comment>
    <comment ref="K11" authorId="0" shapeId="0" xr:uid="{63EFD325-693E-41EB-B88B-AFEF42C77E51}">
      <text>
        <r>
          <rPr>
            <b/>
            <sz val="9"/>
            <color indexed="81"/>
            <rFont val="Segoe UI"/>
            <family val="2"/>
          </rPr>
          <t>Kleinst-KM, für den Einsatz auf Radwegen und z.T. auch auf Gehwegen geeignet.
Kleinkehrmaschinen haben in der Regel ein Behältervolumen des Aufbaus &lt; 1 m³, ein zulässiges Gesamtgewicht von max. 3,5 t und sind aufgrund des Reifendrucks für den Einsatz auf Geh- und Radwegen zugelassen.</t>
        </r>
      </text>
    </comment>
    <comment ref="N11" authorId="1" shapeId="0" xr:uid="{B5BB5F2F-210A-48F3-A7EC-2C7551366C0F}">
      <text>
        <r>
          <rPr>
            <b/>
            <sz val="9"/>
            <color indexed="81"/>
            <rFont val="Segoe UI"/>
            <family val="2"/>
          </rPr>
          <t>z. B Stadtbildsauger</t>
        </r>
      </text>
    </comment>
    <comment ref="O11" authorId="1" shapeId="0" xr:uid="{4364864B-D1BC-442B-8F14-9C3792CDEBF6}">
      <text>
        <r>
          <rPr>
            <b/>
            <sz val="9"/>
            <color indexed="81"/>
            <rFont val="Segoe UI"/>
            <family val="2"/>
          </rPr>
          <t>z. B. Maschinen für Nassreinigung, Hundekot, Strandreinigung</t>
        </r>
      </text>
    </comment>
    <comment ref="D12" authorId="2" shapeId="0" xr:uid="{AA03CD56-E689-4943-88D5-34FF0E4DF484}">
      <text>
        <r>
          <rPr>
            <b/>
            <sz val="9"/>
            <color indexed="81"/>
            <rFont val="Segoe UI"/>
            <family val="2"/>
          </rPr>
          <t>Hier sind alle Fahrzeuge dieser Fahrzeuggruppe aufzuführen; auch soweit es sich um Leasing- oder Reservefahrzeuge handelt.
Soweit Fahrzeuge nur zeitweise im Betrieb waren (Kauf/Verkauf), sind diese nur anteilig aufzuführen (Vekrauf: 30.9. = 0,75 Fzg.).
Die Kosten und die Einsatztage müssen zur Fahrzeuganzahl "passen".</t>
        </r>
      </text>
    </comment>
    <comment ref="D13" authorId="3" shapeId="0" xr:uid="{74BF29FF-8D2F-4AFF-A67F-F3E3CA96709B}">
      <text>
        <r>
          <rPr>
            <b/>
            <sz val="9"/>
            <color indexed="81"/>
            <rFont val="Segoe UI"/>
            <family val="2"/>
          </rPr>
          <t>HVO steht für "Hydrotreated Vegetable Oil", zu Deutsch "hydriertes Pflanzenöl".</t>
        </r>
        <r>
          <rPr>
            <sz val="9"/>
            <color indexed="81"/>
            <rFont val="Segoe UI"/>
            <family val="2"/>
          </rPr>
          <t xml:space="preserve">
</t>
        </r>
      </text>
    </comment>
    <comment ref="D19" authorId="1" shapeId="0" xr:uid="{88B1ABBC-0C1D-4FDD-9E14-DA1F0D425F76}">
      <text>
        <r>
          <rPr>
            <b/>
            <sz val="9"/>
            <color indexed="81"/>
            <rFont val="Segoe UI"/>
            <family val="2"/>
          </rPr>
          <t>Als Reservefahrzeug gelten Fahrzeuge, die nicht (mindestens teilweise) im Regelbetrieb eingeplant sind.</t>
        </r>
        <r>
          <rPr>
            <sz val="9"/>
            <color indexed="81"/>
            <rFont val="Segoe UI"/>
            <family val="2"/>
          </rPr>
          <t xml:space="preserve">
</t>
        </r>
      </text>
    </comment>
    <comment ref="D20" authorId="4" shapeId="0" xr:uid="{49EF4B62-52ED-47DF-B4D5-22BAAA1D2736}">
      <text>
        <r>
          <rPr>
            <b/>
            <sz val="9"/>
            <color indexed="81"/>
            <rFont val="Segoe UI"/>
            <family val="2"/>
          </rPr>
          <t>Es ist das Durchschnittsalter der Fahrzeuggruppe anzugegeben - also bezogen auf ein Fahrzeug.
Alle anderen Angaben beziehen sich auf die Summe für alle Fahrzeuge der jeweiligen Fahrzeuggruppe.</t>
        </r>
      </text>
    </comment>
    <comment ref="D21" authorId="5" shapeId="0" xr:uid="{F328513D-7754-45C2-A2CE-39DC84A53CA4}">
      <text>
        <r>
          <rPr>
            <b/>
            <sz val="9"/>
            <color indexed="81"/>
            <rFont val="Segoe UI"/>
            <family val="2"/>
          </rPr>
          <t>Summierte Fahrleistung aller Fahrzeuge der jeweiligen Fahrzeuggruppe im Betrachtungszeitraum.</t>
        </r>
        <r>
          <rPr>
            <sz val="8"/>
            <color indexed="81"/>
            <rFont val="Tahoma"/>
            <family val="2"/>
          </rPr>
          <t xml:space="preserve">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Dipl.-Ing. Matthias Adloff</author>
    <author>Skoeries, Anna-Maria</author>
    <author>Rüdiger Reuter</author>
    <author>Marie-Luise Heckmann, M. Sc.</author>
  </authors>
  <commentList>
    <comment ref="H13" authorId="0" shapeId="0" xr:uid="{64166CFA-1008-4058-ABCD-4030B8E06EDD}">
      <text>
        <r>
          <rPr>
            <b/>
            <sz val="9"/>
            <color indexed="81"/>
            <rFont val="Segoe UI"/>
            <family val="2"/>
          </rPr>
          <t>Angabe der Einwohner im Reinigungsgebiet.</t>
        </r>
      </text>
    </comment>
    <comment ref="H15" authorId="1" shapeId="0" xr:uid="{67902FDB-8E9C-418F-A0A8-71EDFEE9AF8F}">
      <text>
        <r>
          <rPr>
            <b/>
            <sz val="9"/>
            <color indexed="81"/>
            <rFont val="Segoe UI"/>
            <family val="2"/>
          </rPr>
          <t>Einfache Straßenlängen im gesamten Stadtgebiet.</t>
        </r>
      </text>
    </comment>
    <comment ref="J15" authorId="2" shapeId="0" xr:uid="{6622C5DD-B144-41DB-92D1-5E8B2232ED78}">
      <text>
        <r>
          <rPr>
            <b/>
            <sz val="9"/>
            <color indexed="81"/>
            <rFont val="Segoe UI"/>
            <family val="2"/>
          </rPr>
          <t>Einfache Straßenlänge in Zuständigkeit des eigenen Betriebes.</t>
        </r>
        <r>
          <rPr>
            <sz val="9"/>
            <color indexed="81"/>
            <rFont val="Tahoma"/>
            <family val="2"/>
          </rPr>
          <t xml:space="preserve">
</t>
        </r>
      </text>
    </comment>
    <comment ref="H26" authorId="2" shapeId="0" xr:uid="{EACAB8B0-AC92-4B31-B9A9-1FF5A754E507}">
      <text>
        <r>
          <rPr>
            <b/>
            <sz val="9"/>
            <color indexed="81"/>
            <rFont val="Segoe UI"/>
            <family val="2"/>
          </rPr>
          <t>Netzlänge (durch eigenen Betrieb) multipliziert mit der Anzahl der Arbeitsgänge (i. d. R. 2 Fahrtrichtungen; bei mehrspurigen Straßen ggf. auch mehr).</t>
        </r>
      </text>
    </comment>
    <comment ref="M26" authorId="2" shapeId="0" xr:uid="{7100F9BE-AE31-40B5-9F38-90F958F0A00C}">
      <text>
        <r>
          <rPr>
            <b/>
            <sz val="9"/>
            <color indexed="81"/>
            <rFont val="Segoe UI"/>
            <family val="2"/>
          </rPr>
          <t>Netzlänge (durch eigenen Betrieb) multipliziert mit der Anzahl der Arbeitsgänge (i. d. R. 2 Fahrtrichtungen; bei mehrspurigen Straßen ggf. auch mehr).</t>
        </r>
      </text>
    </comment>
    <comment ref="H36" authorId="2" shapeId="0" xr:uid="{4F4CF875-F272-4853-9097-C26CE7387846}">
      <text>
        <r>
          <rPr>
            <b/>
            <sz val="9"/>
            <color indexed="81"/>
            <rFont val="Segoe UI"/>
            <family val="2"/>
          </rPr>
          <t>Netzlänge (durch eigenen Betrieb) multipliziert mit der Anzahl der Arbeitsgänge (i. d. R. 2 Fahrtrichtungen; bei mehrspurigen Straßen ggf. auch mehr).</t>
        </r>
      </text>
    </comment>
    <comment ref="M36" authorId="2" shapeId="0" xr:uid="{CEBD19B7-C092-48AA-99C7-0135E8B5ABFE}">
      <text>
        <r>
          <rPr>
            <b/>
            <sz val="9"/>
            <color indexed="81"/>
            <rFont val="Segoe UI"/>
            <family val="2"/>
          </rPr>
          <t>Netzlänge (durch eigenen Betrieb) multipliziert mit der Anzahl der Arbeitsgänge (i. d. R. 2 Fahrtrichtungen; bei mehrspurigen Straßen ggf. auch mehr).</t>
        </r>
      </text>
    </comment>
    <comment ref="C84" authorId="3" shapeId="0" xr:uid="{6B3AE758-A4B9-42C1-8008-281463C4B04D}">
      <text>
        <r>
          <rPr>
            <b/>
            <sz val="9"/>
            <color indexed="81"/>
            <rFont val="Segoe UI"/>
            <family val="2"/>
          </rPr>
          <t xml:space="preserve">Definition:
</t>
        </r>
        <r>
          <rPr>
            <sz val="9"/>
            <color indexed="81"/>
            <rFont val="Segoe UI"/>
            <family val="2"/>
          </rPr>
          <t xml:space="preserve">Falls Sie noch mehr Typen einsetzen, bitte sinnvoll zusammenfassen.
</t>
        </r>
        <r>
          <rPr>
            <sz val="9"/>
            <color indexed="81"/>
            <rFont val="Tahoma"/>
            <family val="2"/>
          </rPr>
          <t xml:space="preserve">
</t>
        </r>
      </text>
    </comment>
    <comment ref="C93" authorId="3" shapeId="0" xr:uid="{CA7468FF-3B08-48AC-A1E9-529F0CA67D50}">
      <text>
        <r>
          <rPr>
            <b/>
            <sz val="9"/>
            <color indexed="81"/>
            <rFont val="Segoe UI"/>
            <family val="2"/>
          </rPr>
          <t xml:space="preserve">Definition:
</t>
        </r>
        <r>
          <rPr>
            <sz val="9"/>
            <color indexed="81"/>
            <rFont val="Segoe UI"/>
            <family val="2"/>
          </rPr>
          <t>Falls Sie noch mehr Typen einsetzen, bitte sinnvoll zusammenfassen.</t>
        </r>
        <r>
          <rPr>
            <sz val="9"/>
            <color indexed="81"/>
            <rFont val="Tahoma"/>
            <family val="2"/>
          </rPr>
          <t xml:space="preserve">
</t>
        </r>
      </text>
    </comment>
    <comment ref="C111" authorId="3" shapeId="0" xr:uid="{6D09EE76-32DD-49B4-8C05-82740707A4FF}">
      <text>
        <r>
          <rPr>
            <b/>
            <sz val="9"/>
            <color indexed="81"/>
            <rFont val="Segoe UI"/>
            <family val="2"/>
          </rPr>
          <t xml:space="preserve">Definition:
</t>
        </r>
        <r>
          <rPr>
            <sz val="9"/>
            <color indexed="81"/>
            <rFont val="Segoe UI"/>
            <family val="2"/>
          </rPr>
          <t xml:space="preserve">Falls Sie noch mehr Typen einsetzen, bitte sinnvoll zusammenfassen.
</t>
        </r>
        <r>
          <rPr>
            <sz val="9"/>
            <color indexed="81"/>
            <rFont val="Tahoma"/>
            <family val="2"/>
          </rPr>
          <t xml:space="preserve">
</t>
        </r>
      </text>
    </comment>
    <comment ref="O122" authorId="3" shapeId="0" xr:uid="{8876A726-EDD2-43CF-9B0B-BBE3163BE780}">
      <text>
        <r>
          <rPr>
            <b/>
            <sz val="9"/>
            <color indexed="81"/>
            <rFont val="Segoe UI"/>
            <family val="2"/>
          </rPr>
          <t>Definition:
Folgende Verfahren gelten u. a. als stoffliches Vewertungsverfahren:
 - mechanische und/oder nassmechanische Kehrichtbehandlung (z. B. zur Verwendung im Tiefbau)
 - Aufbereitung für Deponieabdeckung (z. B. nach Entwässerung)
 - Aufbereitung für Rekultivierungsmaßnahmen (z. B. Abdeckung, Verfüllung)
 - Kompostierung
 - Wertstoffgewinnung (z. B. aus Pk.-Abfällen)
Hinweis: Die thermische Verwertung/Behandlung in einer MVA gilt in diesem Kontext selbstverständlich nicht als stoffliche Verwertung!</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Dipl.-Ing. Matthias Adloff</author>
    <author>Heckmann, Marie-Luise</author>
  </authors>
  <commentList>
    <comment ref="N10" authorId="0" shapeId="0" xr:uid="{64786060-790A-4D9F-847A-4169876BE7FE}">
      <text>
        <r>
          <rPr>
            <b/>
            <sz val="9"/>
            <color indexed="81"/>
            <rFont val="Segoe UI"/>
            <family val="2"/>
          </rPr>
          <t>Angabe der Einwohner im Stadtgebiet.</t>
        </r>
      </text>
    </comment>
    <comment ref="I27" authorId="0" shapeId="0" xr:uid="{00000000-0006-0000-0D00-000002000000}">
      <text>
        <r>
          <rPr>
            <b/>
            <sz val="9"/>
            <color indexed="81"/>
            <rFont val="Segoe UI"/>
            <family val="2"/>
          </rPr>
          <t>Streulänge Fahrbahn: 
Länge des durch den Betrieb betreuten Straßennetzes mit Berücksichtigung der Arbeitsgänge pro Abschnitt.
Beispiel:
Straßenabschnitt mit 500 m einfacher Länge,
2 Fahrspuren,
je Fahrspur 1 Arbeitsgang,
entspricht einer Streulänge von 1000 m</t>
        </r>
        <r>
          <rPr>
            <sz val="8"/>
            <color indexed="81"/>
            <rFont val="Tahoma"/>
            <family val="2"/>
          </rPr>
          <t xml:space="preserve">
</t>
        </r>
      </text>
    </comment>
    <comment ref="I28" authorId="0" shapeId="0" xr:uid="{00000000-0006-0000-0D00-000003000000}">
      <text>
        <r>
          <rPr>
            <b/>
            <sz val="9"/>
            <color indexed="81"/>
            <rFont val="Segoe UI"/>
            <family val="2"/>
          </rPr>
          <t>Streulänge Radweg: 
Länge des durch den Betrieb betreuten Radwegnetzes (ggf. mit Berücksichtigung der Arbeitsgänge pro Abschnitt).
Beispiel 1:
einseitiger Radweg an einer 500 m langen Straße,
1 Arbeitsgang,
entspricht einer Streulänge von 500 m
Beispiel 2:
beidseitiger Radweg an einer 500 m langen Straße,
jeweils 1 Arbeitsgang,
entspricht einer Streulänge von 1000 m</t>
        </r>
      </text>
    </comment>
    <comment ref="I29" authorId="0" shapeId="0" xr:uid="{00000000-0006-0000-0D00-000004000000}">
      <text>
        <r>
          <rPr>
            <b/>
            <sz val="9"/>
            <color indexed="81"/>
            <rFont val="Segoe UI"/>
            <family val="2"/>
          </rPr>
          <t>Streulänge Gehweg: 
Länge des durch den Betrieb betreuten Gehwegnetzes (ggf. mit Berücksichtigung der Arbeitsgänge pro Abschnitt).
Beispiel:
beidseitiger Gehweg an einer 500 m langen Straße,
jeweils 1 Arbeitsgang,
entspricht einer Streulänge von 1000 m</t>
        </r>
      </text>
    </comment>
    <comment ref="K31" authorId="0" shapeId="0" xr:uid="{BC5D7655-F642-4160-96AF-0F92C9F469CC}">
      <text>
        <r>
          <rPr>
            <b/>
            <sz val="9"/>
            <color indexed="81"/>
            <rFont val="Segoe UI"/>
            <family val="2"/>
          </rPr>
          <t>Anzahl aller Fußgängerquerungen, die durch den Betrieb im Winterdienst betreut werden.</t>
        </r>
        <r>
          <rPr>
            <sz val="8"/>
            <color indexed="81"/>
            <rFont val="Tahoma"/>
            <family val="2"/>
          </rPr>
          <t xml:space="preserve">
</t>
        </r>
      </text>
    </comment>
    <comment ref="I38" authorId="1" shapeId="0" xr:uid="{E57551E1-1668-4B0A-8D09-37B83862E9ED}">
      <text>
        <r>
          <rPr>
            <b/>
            <sz val="9"/>
            <color indexed="81"/>
            <rFont val="Segoe UI"/>
            <family val="2"/>
          </rPr>
          <t>z. B. beim Lieferanten/Kooperationspartner</t>
        </r>
        <r>
          <rPr>
            <sz val="9"/>
            <color indexed="81"/>
            <rFont val="Segoe UI"/>
            <family val="2"/>
          </rPr>
          <t xml:space="preserve">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Wolfgang Schaubruch</author>
    <author>Marie-Luise Heckmann, M. Sc.</author>
    <author>Adloff, Matthias</author>
  </authors>
  <commentList>
    <comment ref="K14" authorId="0" shapeId="0" xr:uid="{2A7B4664-7163-47F3-BB45-E04FDC2E489F}">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15" authorId="0" shapeId="0" xr:uid="{B5233048-685E-4E22-B417-D1BAEAAC824D}">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Mitarbeitemde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16" authorId="0" shapeId="0" xr:uid="{41C8169F-3315-4EAD-88F3-B58CE50CDE64}">
      <text>
        <r>
          <rPr>
            <b/>
            <sz val="9"/>
            <color indexed="81"/>
            <rFont val="Segoe UI"/>
            <family val="2"/>
          </rPr>
          <t>Die technische Verwaltung umfasst die Abteilung-/Bereichsleitung sowie die Einsatzleitung/Disponenten. Ebenso zählen hierzu Schreib- und Verwaltungskräfte, die der Bereichsleitung/Einsatzleitung direkt zugeordnet sind (z.B. Betriebsdatenerfassung). 
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17" authorId="0" shapeId="0" xr:uid="{B4C8EA2A-BFBD-47BC-A992-E97D3E38A2E6}">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1" authorId="0" shapeId="0" xr:uid="{6309AF51-1BA3-4555-BBF8-85AB26B3212C}">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2" authorId="1" shapeId="0" xr:uid="{FF273FEB-F0D6-4C63-A241-D14F42B28330}">
      <text>
        <r>
          <rPr>
            <b/>
            <sz val="9"/>
            <color indexed="81"/>
            <rFont val="Segoe UI"/>
            <family val="2"/>
          </rPr>
          <t>Hier ist die Summe der Mitarbeitenden anzugeben, die mindestens 1 x im Bezugsjahr dauerkrank wurden, also mindestens zeitweise aus der Lohnfortzahlung gefallen sind.
Alle Angaben OHNE:
- Praktikanten, -Aushilfen, -studentische Hilfskräfte,
- Mitarbeitende aus ABM-Maßnahmen u. sonstige Mitarbeitende (z.B. nach BSHG, BSG),
- Leiharbeiter.
Jedoch ggf. inkl. Saisonkräfte.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3" authorId="2" shapeId="0" xr:uid="{B1818441-CA55-4C68-8C10-31F4D5457AA3}">
      <text>
        <r>
          <rPr>
            <b/>
            <sz val="9"/>
            <color indexed="81"/>
            <rFont val="Segoe UI"/>
            <family val="2"/>
          </rPr>
          <t>Sofern Sie Personal für den Ersatz eines dauerkranken Mitarbeitenden einstellen, ist dieses Personal als Vollzeitäquivalent hier anzugeben.
Beispiel:
Einstellung zum 1.7. eines Jahres = 0,5 Mitarbeitende (Vollzeitäquivalent)</t>
        </r>
      </text>
    </comment>
    <comment ref="K24" authorId="1" shapeId="0" xr:uid="{A9FEB2A4-0BD1-4A69-A238-F2A36B11F171}">
      <text>
        <r>
          <rPr>
            <b/>
            <sz val="9"/>
            <color indexed="81"/>
            <rFont val="Segoe UI"/>
            <family val="2"/>
          </rPr>
          <t xml:space="preserve">Hier wird aus der Anzahl der Mitarbeitenden inklusive Dauerkranke durch Abzug der Dauerkrank-VZÄ (errechnet über die Angabe der Dauerkranktage bezogen auf 260 Arbeitstage) die Anzahl der Mitarbeitenden ohne Dauerkrankheit berechnet.
</t>
        </r>
      </text>
    </comment>
    <comment ref="K25" authorId="0" shapeId="0" xr:uid="{C45961E3-78FE-4E78-BD63-CF6031CC72AD}">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Hier explizit keine anteilige Berechnung der Teilzeitkräfte etc. sondern tatsächliche Anzahl der Mitarbeitenden gefragt.
Mitarbeitende in Altersteilzeit sind nur in der AKTIVEN Phase zu berücksichtigen.</t>
        </r>
      </text>
    </comment>
    <comment ref="K26" authorId="0" shapeId="0" xr:uid="{5094F247-E184-4CF7-A279-CB6EF83D312F}">
      <text>
        <r>
          <rPr>
            <b/>
            <sz val="9"/>
            <color indexed="81"/>
            <rFont val="Segoe UI"/>
            <family val="2"/>
          </rPr>
          <t xml:space="preserve">Für die Berechnung der Auszubildendenanzahl gilt, dass nicht das ganze Jahr beschäftigte Azubis nur anteilsmäßig erfasst werden. Berechnungsbeispiel: Azubis, die zum 31.8. des Jahres eingestellt worden sind, sind mit 0,33 Mitarbeitenden anzusetzten.
Soweit Ermittlung nach obigem Schema nicht möglich, reicht </t>
        </r>
        <r>
          <rPr>
            <b/>
            <u/>
            <sz val="9"/>
            <color indexed="81"/>
            <rFont val="Segoe UI"/>
            <family val="2"/>
          </rPr>
          <t>hier</t>
        </r>
        <r>
          <rPr>
            <b/>
            <sz val="9"/>
            <color indexed="81"/>
            <rFont val="Segoe UI"/>
            <family val="2"/>
          </rPr>
          <t xml:space="preserve"> auch eine Stichtagsbetrachtung zum 31.12. aus.</t>
        </r>
      </text>
    </comment>
    <comment ref="K29" authorId="0" shapeId="0" xr:uid="{2D46DB14-76B8-4144-ADD5-CCB992A33A5E}">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30" authorId="0" shapeId="0" xr:uid="{2C19ADAA-7E5B-4347-A138-0EA896BC7D35}">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31" authorId="0" shapeId="0" xr:uid="{93E6710D-2470-4935-B8E4-533F503EC336}">
      <text>
        <r>
          <rPr>
            <b/>
            <sz val="9"/>
            <color indexed="81"/>
            <rFont val="Segoe UI"/>
            <family val="2"/>
          </rPr>
          <t>Die angegebenen Krankheitstage müssen sich auf die angegebene Mitarbeitenden-Anzahl (</t>
        </r>
        <r>
          <rPr>
            <b/>
            <u/>
            <sz val="9"/>
            <color indexed="81"/>
            <rFont val="Segoe UI"/>
            <family val="2"/>
          </rPr>
          <t>unter a und b)</t>
        </r>
        <r>
          <rPr>
            <b/>
            <sz val="9"/>
            <color indexed="81"/>
            <rFont val="Segoe UI"/>
            <family val="2"/>
          </rPr>
          <t xml:space="preserve"> beziehen - NICHT auf einen Mitarbeitenden!
Anzugeben sind nur die </t>
        </r>
        <r>
          <rPr>
            <b/>
            <u/>
            <sz val="9"/>
            <color indexed="81"/>
            <rFont val="Segoe UI"/>
            <family val="2"/>
          </rPr>
          <t xml:space="preserve">Krankheitstage an Einsatztagen (Arbeitstagen) </t>
        </r>
        <r>
          <rPr>
            <b/>
            <sz val="9"/>
            <color indexed="81"/>
            <rFont val="Segoe UI"/>
            <family val="2"/>
          </rPr>
          <t>bis zum Wegfall der Lohnfortzahlung (OHNE Dauerkranktage). 
Krankheitstage an Wochenenden sind dementsprechend rauszurechnen. Soweit dies aus der Personalstatistik nicht möglich ist, kann der auf Wochenenden entfallende Anteil geschätzt werden.</t>
        </r>
      </text>
    </comment>
    <comment ref="K32" authorId="1" shapeId="0" xr:uid="{3DED684F-7D87-4F1C-9601-F05B3D336CA1}">
      <text>
        <r>
          <rPr>
            <b/>
            <sz val="9"/>
            <color indexed="81"/>
            <rFont val="Segoe UI"/>
            <family val="2"/>
          </rPr>
          <t>Definition langzeitkrank (dauerkrank): Ausfall der Mitarbeitenden über den Wegfall der Lohnfortzahlung (i. d. R. nach 30 Arbeitstagen) hinaus.
Die angegebenen Krankheitstage müssen sich auf die angegebene Mitarbeitenden-Anzahl (unter a und b) beziehen - NICHT auf einen Mitarbeitenden!
Anzugeben sind hier nur die Krankheitstage an Einsatztagen (Arbeitstagen), die über die 30 Tage (mit Lohnfortzahlung) hinausgehen (Dauerkranktage)! Krankheitstage an Wochenenden sind dementsprechend rauszurechnen. Soweit dies aus der Personalstatistik nicht möglich ist, kann der auf Wochenenden entfallende Anteil geschätzt werden.</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Wolfgang Schaubruch</author>
    <author>uve GmbH Berlin | Anika Klug</author>
    <author>Heckmann, Marie-Luise</author>
    <author>INFA-Mitarbeiter</author>
    <author>Frank Verheyen</author>
  </authors>
  <commentList>
    <comment ref="D12" authorId="0" shapeId="0" xr:uid="{B8C008A5-B4A6-4260-B2FF-E6CA378A0DF5}">
      <text>
        <r>
          <rPr>
            <b/>
            <sz val="9"/>
            <color indexed="81"/>
            <rFont val="Segoe UI"/>
            <family val="2"/>
          </rPr>
          <t>Hier sind alle Fahrzeuge dieser Fahrzeuggruppe aufzuführen; auch soweit es sich um Leasing- oder Reservefahrzeuge handelt.
Soweit Fahrzeuge nur zeitweise im Betrieb waren (Kauf/Verkauf), sind diese nur anteilig aufzuführen (Vekrauf: 30.9. = 0,75 Fzg.).
Die Kosten und die Einsatztage müssen zur Fahrzeuganzahl "passen".</t>
        </r>
      </text>
    </comment>
    <comment ref="D13" authorId="1" shapeId="0" xr:uid="{B7F75A48-6907-4A0C-8A79-EC1F1C0F4835}">
      <text>
        <r>
          <rPr>
            <b/>
            <sz val="9"/>
            <color indexed="81"/>
            <rFont val="Segoe UI"/>
            <family val="2"/>
          </rPr>
          <t>HVO steht für "Hydrotreated Vegetable Oil", zu Deutsch "hydriertes Pflanzenöl".</t>
        </r>
        <r>
          <rPr>
            <sz val="9"/>
            <color indexed="81"/>
            <rFont val="Segoe UI"/>
            <family val="2"/>
          </rPr>
          <t xml:space="preserve">
</t>
        </r>
      </text>
    </comment>
    <comment ref="D19" authorId="2" shapeId="0" xr:uid="{6C381DF2-0860-4A59-A577-13F38A59CD77}">
      <text>
        <r>
          <rPr>
            <b/>
            <sz val="9"/>
            <color indexed="81"/>
            <rFont val="Segoe UI"/>
            <family val="2"/>
          </rPr>
          <t>Als Reservefahrzeug gelten Fahrzeuge, die nicht (mindestens teilweise) im Regelbetrieb eingeplant sind.</t>
        </r>
        <r>
          <rPr>
            <sz val="9"/>
            <color indexed="81"/>
            <rFont val="Segoe UI"/>
            <family val="2"/>
          </rPr>
          <t xml:space="preserve">
</t>
        </r>
      </text>
    </comment>
    <comment ref="D20" authorId="3" shapeId="0" xr:uid="{4B610E9A-C7E1-47F6-8A89-093107D1ECC7}">
      <text>
        <r>
          <rPr>
            <b/>
            <sz val="9"/>
            <color indexed="81"/>
            <rFont val="Segoe UI"/>
            <family val="2"/>
          </rPr>
          <t>Es ist das Durchschnittsalter der Fahrzeuggruppe anzugegeben - also bezogen auf ein Fahrzeug.
Alle anderen Angaben beziehen sich auf die Summe für alle Fahrzeuge der jeweiligen Fahrzeuggruppe.</t>
        </r>
      </text>
    </comment>
    <comment ref="D21" authorId="4" shapeId="0" xr:uid="{886477EA-84A2-415E-8DE1-B2D9C783424B}">
      <text>
        <r>
          <rPr>
            <b/>
            <sz val="9"/>
            <color indexed="81"/>
            <rFont val="Segoe UI"/>
            <family val="2"/>
          </rPr>
          <t>Summierte Fahrleistung aller Fahrzeuge der jeweiligen Fahrzeuggruppe im Betrachtungszeitraum.</t>
        </r>
        <r>
          <rPr>
            <sz val="8"/>
            <color indexed="81"/>
            <rFont val="Tahoma"/>
            <family val="2"/>
          </rPr>
          <t xml:space="preserve">
</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Heckmann, Marie-Luise</author>
  </authors>
  <commentList>
    <comment ref="M31" authorId="0" shapeId="0" xr:uid="{C12FCC98-6694-4E6F-A260-7CB87E2FAB8E}">
      <text>
        <r>
          <rPr>
            <b/>
            <sz val="9"/>
            <color indexed="81"/>
            <rFont val="Segoe UI"/>
            <family val="2"/>
          </rPr>
          <t>Bäume, die nicht einzeln, sondern in Gruppen kontrolliert werden.</t>
        </r>
      </text>
    </comment>
    <comment ref="O32" authorId="0" shapeId="0" xr:uid="{54F8C699-8FD3-4CA4-874E-AE73C6792318}">
      <text>
        <r>
          <rPr>
            <b/>
            <sz val="9"/>
            <color indexed="81"/>
            <rFont val="Segoe UI"/>
            <family val="2"/>
          </rPr>
          <t>ggf. geschätzt</t>
        </r>
        <r>
          <rPr>
            <sz val="9"/>
            <color indexed="81"/>
            <rFont val="Segoe UI"/>
            <family val="2"/>
          </rPr>
          <t xml:space="preserve">
</t>
        </r>
      </text>
    </comment>
    <comment ref="L36" authorId="0" shapeId="0" xr:uid="{8E3F3C50-C8F5-4683-8735-4B4DEEB1A023}">
      <text>
        <r>
          <rPr>
            <b/>
            <sz val="9"/>
            <color indexed="81"/>
            <rFont val="Segoe UI"/>
            <family val="2"/>
          </rPr>
          <t>Jungbäume: Bäume, die jünger als 15a sind.</t>
        </r>
        <r>
          <rPr>
            <sz val="9"/>
            <color indexed="81"/>
            <rFont val="Segoe UI"/>
            <family val="2"/>
          </rPr>
          <t xml:space="preserve">
</t>
        </r>
      </text>
    </comment>
    <comment ref="I45" authorId="0" shapeId="0" xr:uid="{1F36C98C-5591-4313-B641-DCAE12CC2ECE}">
      <text>
        <r>
          <rPr>
            <b/>
            <sz val="9"/>
            <color indexed="81"/>
            <rFont val="Segoe UI"/>
            <family val="2"/>
          </rPr>
          <t>Inkl. Bolzplätze, "Skaterbahnen", Seniorenspielplätze etc.</t>
        </r>
        <r>
          <rPr>
            <sz val="9"/>
            <color indexed="81"/>
            <rFont val="Segoe UI"/>
            <family val="2"/>
          </rPr>
          <t xml:space="preserve">
</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Wolfgang Schaubruch</author>
    <author>Marie-Luise Heckmann, M. Sc.</author>
    <author>Adloff, Matthias</author>
    <author>Packmohr, Finia</author>
  </authors>
  <commentList>
    <comment ref="K13" authorId="0" shapeId="0" xr:uid="{BD4FB97E-B334-4C99-B02D-DED9D28DCA78}">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14" authorId="0" shapeId="0" xr:uid="{46357A31-647A-4B49-ABDF-2CBA1C21BB22}">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15" authorId="0" shapeId="0" xr:uid="{A9168BD3-EA0B-4FC6-9488-536554343667}">
      <text>
        <r>
          <rPr>
            <b/>
            <sz val="9"/>
            <color indexed="81"/>
            <rFont val="Segoe UI"/>
            <family val="2"/>
          </rPr>
          <t>Die technische Verwaltung umfasst die Abteilung-/Bereichsleitung sowie die Meister/Einsatzleitung/Disponenten, Sachbearbeiter ohne Planung. Ebenso zählen hierzu Schreib- und Verwaltungskräfte, die der Bereichsleitung/Einsatzleitung direkt zugeordnet sind (z.B. Betriebsdatenerfassung). 
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16" authorId="0" shapeId="0" xr:uid="{B627D05B-ABF1-4D52-AC20-1830223A67F5}">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0" authorId="0" shapeId="0" xr:uid="{BF354685-2F4C-41C0-BE12-421CC07F1D3F}">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1" authorId="1" shapeId="0" xr:uid="{2E076DA7-49D3-4D6D-9C2C-15252AAC1EA9}">
      <text>
        <r>
          <rPr>
            <b/>
            <sz val="9"/>
            <color indexed="81"/>
            <rFont val="Segoe UI"/>
            <family val="2"/>
          </rPr>
          <t>Hier ist die Summe der Mitarbeitenden anzugeben, die mindestens 1 x im Bezugsjahr dauerkrank wurden, also mindestens zeitweise aus der Lohnfortzahlung gefallen sind.
Alle Angaben OHNE:
- Praktikanten, -Aushilfen, -studentische Hilfskräfte,
- Mitarbeitende aus ABM-Maßnahmen u. sonstige Mitarbeitende (z.B. nach BSHG, BSG),
- Leiharbeiter.
Jedoch ggf. inkl. Saisonkräfte.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2" authorId="2" shapeId="0" xr:uid="{CFD52A76-25C2-442A-887A-1208166C799D}">
      <text>
        <r>
          <rPr>
            <b/>
            <sz val="9"/>
            <color indexed="81"/>
            <rFont val="Segoe UI"/>
            <family val="2"/>
          </rPr>
          <t>Sofern Sie Personal für den Ersatz eines dauerkranken Mitarbeitenden einstellen, ist dieses Personal als Vollzeitäquivalent hier anzugeben. 
Beispiel:
Einstellung zum 1.7. eines Jahres = 0,5 Mitarbeitende (Vollzeitäquivalent)</t>
        </r>
      </text>
    </comment>
    <comment ref="K23" authorId="1" shapeId="0" xr:uid="{C27933FE-3DDC-4009-8454-1CEB8ABFD1B7}">
      <text>
        <r>
          <rPr>
            <b/>
            <sz val="9"/>
            <color indexed="81"/>
            <rFont val="Segoe UI"/>
            <family val="2"/>
          </rPr>
          <t>Hier wird aus der Anzahl der Mitarbeitenden inklusive Dauerkranke durch Abzug der Dauerkrank-VZÄ (errechnet über die Angabe der Dauerkranktage bezogen auf 260 Arbeitstage) die Anzahl der Mitarbeitenden ohne Dauerkrankheit berechnet.</t>
        </r>
        <r>
          <rPr>
            <b/>
            <sz val="8"/>
            <color indexed="81"/>
            <rFont val="Tahoma"/>
            <family val="2"/>
          </rPr>
          <t xml:space="preserve">
</t>
        </r>
      </text>
    </comment>
    <comment ref="K24" authorId="0" shapeId="0" xr:uid="{0862F178-6AAA-4B7F-ADC8-B811EDA164E7}">
      <text>
        <r>
          <rPr>
            <b/>
            <sz val="9"/>
            <color indexed="81"/>
            <rFont val="Segoe UI"/>
            <family val="2"/>
          </rPr>
          <t xml:space="preserve">Für die Berechnung der Auszubildendenanzahl gilt, dass nicht das ganze Jahr beschäftigte Azubis nur anteilsmäßig erfasst werden. Berechnungsbeispiel: Azubis, die zum 31.8. des Jahres eingestellt worden sind, sind mit 0,33 Mitarbeitenden anzusetzten.
Soweit Ermittlung nach obigem Schema nicht möglich, reicht </t>
        </r>
        <r>
          <rPr>
            <b/>
            <u/>
            <sz val="9"/>
            <color indexed="81"/>
            <rFont val="Segoe UI"/>
            <family val="2"/>
          </rPr>
          <t>hier</t>
        </r>
        <r>
          <rPr>
            <b/>
            <sz val="9"/>
            <color indexed="81"/>
            <rFont val="Segoe UI"/>
            <family val="2"/>
          </rPr>
          <t xml:space="preserve"> auch eine Stichtagsbetrachtung zum 31.12. aus.</t>
        </r>
      </text>
    </comment>
    <comment ref="K27" authorId="0" shapeId="0" xr:uid="{B68C39D0-D2BE-471A-9550-055F90515FA8}">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8" authorId="0" shapeId="0" xr:uid="{2F185C8E-A013-4803-864E-21FD8AA2FE09}">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9" authorId="0" shapeId="0" xr:uid="{90F44AC8-C7E2-4760-9BD8-36F3164ABFC8}">
      <text>
        <r>
          <rPr>
            <b/>
            <sz val="9"/>
            <color indexed="81"/>
            <rFont val="Segoe UI"/>
            <family val="2"/>
          </rPr>
          <t>Die angegebenen Krankheitstage müssen sich auf die angegebene Mitarbeitenden-Anzahl (</t>
        </r>
        <r>
          <rPr>
            <b/>
            <u/>
            <sz val="9"/>
            <color indexed="81"/>
            <rFont val="Segoe UI"/>
            <family val="2"/>
          </rPr>
          <t>unter a und b)</t>
        </r>
        <r>
          <rPr>
            <b/>
            <sz val="9"/>
            <color indexed="81"/>
            <rFont val="Segoe UI"/>
            <family val="2"/>
          </rPr>
          <t xml:space="preserve"> beziehen - NICHT auf einen Mitarbeitenden!
Anzugeben sind nur die </t>
        </r>
        <r>
          <rPr>
            <b/>
            <u/>
            <sz val="9"/>
            <color indexed="81"/>
            <rFont val="Segoe UI"/>
            <family val="2"/>
          </rPr>
          <t xml:space="preserve">Krankheitstage an Einsatztagen (Arbeitstagen) </t>
        </r>
        <r>
          <rPr>
            <b/>
            <sz val="9"/>
            <color indexed="81"/>
            <rFont val="Segoe UI"/>
            <family val="2"/>
          </rPr>
          <t>bis zum Wegfall der Lohnfortzahlung (OHNE Dauerkranktage). 
Krankheitstage an Wochenenden sind dementsprechend rauszurechnen. Soweit dies aus der Personalstatistik nicht möglich ist, kann der auf Wochenenden entfallende Anteil geschätzt werden.</t>
        </r>
      </text>
    </comment>
    <comment ref="K30" authorId="1" shapeId="0" xr:uid="{0F0F131F-916B-4035-BAC8-889532965400}">
      <text>
        <r>
          <rPr>
            <b/>
            <sz val="9"/>
            <color indexed="81"/>
            <rFont val="Segoe UI"/>
            <family val="2"/>
          </rPr>
          <t>Die angegebenen Krankheitstage müssen sich auf die angegebene Mitarbeitenden-Anzahl (unter a und b) beziehen - NICHT auf einen Mitarbeitenden!
Anzugeben sind nur die Krankheitstage an Einsatztagen (Arbeitstagen) bis zum Wegfall der Lohnfortzahlung (OHNE Dauerkranktage). 
Krankheitstage an Wochenenden sind dementsprechend rauszurechnen. Soweit dies aus der Personalstatistik nicht möglich ist, kann der auf Wochenenden entfallende Anteil geschätzt werden.</t>
        </r>
      </text>
    </comment>
    <comment ref="K31" authorId="3" shapeId="0" xr:uid="{B9E81C90-6CD4-4489-BEFE-94C8F659928D}">
      <text>
        <r>
          <rPr>
            <b/>
            <sz val="9"/>
            <color indexed="81"/>
            <rFont val="Segoe UI"/>
            <family val="2"/>
          </rPr>
          <t>Definition langzeitkrank (dauerkrank): Ausfall der Mitarbeitenden über den Wegfall der Lohnfortzahlung (i. d. R. nach 30 Arbeitstagen) hinaus.
Die angegebenen Krankheitstage müssen sich auf die angegebene Mitarbeitenden-Anzahl (unter a und b) beziehen - NICHT auf einen Mitarbeitenden!
Anzugeben sind hier nur die Krankheitstage an Einsatztagen (Arbeitstagen), die über die 30 Tage (mit Lohnfortzahlung) hinausgehen (Dauerkranktage)! Krankheitstage an Wochenenden sind dementsprechend rauszurechnen. Soweit dies aus der Personalstatistik nicht möglich ist, kann der auf Wochenenden entfallende Anteil geschätzt werden.</t>
        </r>
        <r>
          <rPr>
            <sz val="9"/>
            <color indexed="81"/>
            <rFont val="Segoe UI"/>
            <family val="2"/>
          </rPr>
          <t xml:space="preserve">
</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Wolfgang Schaubruch</author>
    <author>uve GmbH Berlin | Anika Klug</author>
    <author>Heckmann, Marie-Luise</author>
    <author>INFA-Mitarbeiter</author>
    <author>Frank Verheyen</author>
  </authors>
  <commentList>
    <comment ref="D12" authorId="0" shapeId="0" xr:uid="{8B46ADCE-08E1-4916-92AA-AE0A05E98B7A}">
      <text>
        <r>
          <rPr>
            <b/>
            <sz val="9"/>
            <color indexed="81"/>
            <rFont val="Segoe UI"/>
            <family val="2"/>
          </rPr>
          <t>Hier sind alle Fahrzeuge dieser Fahrzeuggruppe aufzuführen; auch soweit es sich um Leasing- oder Reservefahrzeuge handelt.
Soweit Fahrzeuge nur zeitweise im Betrieb waren (Kauf/Verkauf), sind diese nur anteilig aufzuführen (Vekrauf: 30.9. = 0,75 Fzg.).
Die Kosten und die Einsatztage müssen zur Fahrzeuganzahl "passen".</t>
        </r>
      </text>
    </comment>
    <comment ref="D13" authorId="1" shapeId="0" xr:uid="{CA61D7DE-8BB9-4961-BEC2-3D66FA69C361}">
      <text>
        <r>
          <rPr>
            <b/>
            <sz val="9"/>
            <color indexed="81"/>
            <rFont val="Segoe UI"/>
            <family val="2"/>
          </rPr>
          <t>HVO steht für "Hydrotreated Vegetable Oil", zu Deutsch "hydriertes Pflanzenöl".</t>
        </r>
        <r>
          <rPr>
            <sz val="9"/>
            <color indexed="81"/>
            <rFont val="Segoe UI"/>
            <family val="2"/>
          </rPr>
          <t xml:space="preserve">
</t>
        </r>
      </text>
    </comment>
    <comment ref="D19" authorId="2" shapeId="0" xr:uid="{62312982-822E-4B28-9314-25F43C4F4E48}">
      <text>
        <r>
          <rPr>
            <b/>
            <sz val="9"/>
            <color indexed="81"/>
            <rFont val="Segoe UI"/>
            <family val="2"/>
          </rPr>
          <t>Als Reservefahrzeug gelten Fahrzeuge, die nicht (mindestens teilweise) im Regelbetrieb eingeplant sind.</t>
        </r>
        <r>
          <rPr>
            <sz val="9"/>
            <color indexed="81"/>
            <rFont val="Segoe UI"/>
            <family val="2"/>
          </rPr>
          <t xml:space="preserve">
</t>
        </r>
      </text>
    </comment>
    <comment ref="D20" authorId="3" shapeId="0" xr:uid="{904730BB-14E6-4D74-AF39-05BD34B6E272}">
      <text>
        <r>
          <rPr>
            <b/>
            <sz val="9"/>
            <color indexed="81"/>
            <rFont val="Segoe UI"/>
            <family val="2"/>
          </rPr>
          <t>Es ist das Durchschnittsalter der Fahrzeuggruppe anzugegeben - also bezogen auf ein Fahrzeug.
Alle anderen Angaben beziehen sich auf die Summe für alle Fahrzeuge der jeweiligen Fahrzeuggruppe.</t>
        </r>
      </text>
    </comment>
    <comment ref="D21" authorId="4" shapeId="0" xr:uid="{CC2B34D5-4498-4DEA-BC50-7C5558B718E8}">
      <text>
        <r>
          <rPr>
            <b/>
            <sz val="9"/>
            <color indexed="81"/>
            <rFont val="Segoe UI"/>
            <family val="2"/>
          </rPr>
          <t>Summierte Fahrleistung aller Fahrzeuge der jeweiligen Fahrzeuggruppe  im Betrachtungszeitraum.</t>
        </r>
        <r>
          <rPr>
            <sz val="8"/>
            <color indexed="81"/>
            <rFont val="Tahoma"/>
            <family val="2"/>
          </rPr>
          <t xml:space="preserve">
</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Wolfgang Schaubruch</author>
  </authors>
  <commentList>
    <comment ref="L8" authorId="0" shapeId="0" xr:uid="{1BDE57B0-297E-48AD-9813-1A4F08081AA9}">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Wolfgang Schaubruch</author>
    <author>Marie-Luise Heckmann, M. Sc.</author>
    <author>Adloff, Matthias</author>
  </authors>
  <commentList>
    <comment ref="K21" authorId="0" shapeId="0" xr:uid="{17B78F1E-795A-49AE-A629-44BC1385AC74}">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2" authorId="0" shapeId="0" xr:uid="{537E6765-D00A-4E58-9B89-4FB144489F93}">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3" authorId="0" shapeId="0" xr:uid="{2A4974CC-964D-4545-AC65-E22EABB16D53}">
      <text>
        <r>
          <rPr>
            <b/>
            <sz val="9"/>
            <color indexed="81"/>
            <rFont val="Segoe UI"/>
            <family val="2"/>
          </rPr>
          <t>Die technische Verwaltung umfasst die Abteilung-/Bereichsleitung sowie die Meister/Einsatzleitung/Disponenten, Sachbearbeiter ohne Planung. Ebenso zählen hierzu Schreib- und Verwaltungskräfte, die der Bereichsleitung/Einsatzleitung direkt zugeordnet sind (z.B. Betriebsdatenerfassung). 
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4" authorId="0" shapeId="0" xr:uid="{130065E0-C51F-4930-AD46-3DE27E0F6B06}">
      <text>
        <r>
          <rPr>
            <b/>
            <sz val="9"/>
            <color indexed="81"/>
            <rFont val="Segoe UI"/>
            <family val="2"/>
          </rPr>
          <t>Die technische Verwaltung umfasst die Abteilung-/Bereichsleitung sowie die Meister/Einsatzleitung/Disponenten, Sachbearbeiter ohne Planung. Ebenso zählen hierzu Schreib- und Verwaltungskräfte, die der Bereichsleitung/Einsatzleitung direkt zugeordnet sind (z.B. Betriebsdatenerfassung). 
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Mitarbeitenen anzusetzen; vollbeschäftigte Mitarbeitende, die zum 31.3. des Jahres ausgeschieden sind, mit 0,25 Mitarbeitenden.
Mitarbeitende in Altersteilzeit sind nur in der AKTIVEN Phase zu berücksichtigen.</t>
        </r>
      </text>
    </comment>
    <comment ref="K28" authorId="0" shapeId="0" xr:uid="{D0F7829D-B5A2-4AE5-A81B-4CDE7374A2FA}">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29" authorId="1" shapeId="0" xr:uid="{968B5B88-B603-49BA-99D1-168B523B6385}">
      <text>
        <r>
          <rPr>
            <b/>
            <sz val="9"/>
            <color indexed="81"/>
            <rFont val="Segoe UI"/>
            <family val="2"/>
          </rPr>
          <t>Hier ist die Summe der Mitarbeitenden anzugeben, die mindestens 1 x im Bezugsjahr dauerkrank wurden, also mindestens zeitweise aus der Lohnfortzahlung gefallen sind.
Alle Angaben OHNE:
- Praktikanten, -Aushilfen, -studentische Hilfskräfte,
- Mitarbeitende aus ABM-Maßnahmen u. sonstige Mitarbeitende (z.B. nach BSHG, BSG),
- Leiharbeiter.
Jedoch ggf. inkl. Saisonkräfte.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30" authorId="2" shapeId="0" xr:uid="{D57C2546-5BD0-448A-8629-DF18AFF4C19A}">
      <text>
        <r>
          <rPr>
            <b/>
            <sz val="9"/>
            <color indexed="81"/>
            <rFont val="Segoe UI"/>
            <family val="2"/>
          </rPr>
          <t>Sofern Sie Personal für den Ersatz eines dauerkranken Mitarbeiters einstellen, ist dieses Personal als Vollzeitäquivalent hier anzugeben.
Beispiel:
Einstellung zum 1.7. eines Jahres = 0,5 Mitarbeitende (Vollzeitäquivalent)</t>
        </r>
      </text>
    </comment>
    <comment ref="K31" authorId="1" shapeId="0" xr:uid="{C5324BE3-3AB1-435C-BDC2-C1105FB2D7EA}">
      <text>
        <r>
          <rPr>
            <b/>
            <sz val="9"/>
            <color indexed="81"/>
            <rFont val="Segoe UI"/>
            <family val="2"/>
          </rPr>
          <t>Hier wird aus der Anzahl der Mitarbeitenden inklusive Dauerkranke durch Abzug der Dauerkrank-VZÄ (errechnet über die Angabe der Dauerkranktage bezogen auf 260 Arbeitstage) die Anzahl der Mitarbeitenden ohne Dauerkrankheit berechnet.</t>
        </r>
        <r>
          <rPr>
            <b/>
            <sz val="8"/>
            <color indexed="81"/>
            <rFont val="Tahoma"/>
            <family val="2"/>
          </rPr>
          <t xml:space="preserve">
</t>
        </r>
      </text>
    </comment>
    <comment ref="K32" authorId="0" shapeId="0" xr:uid="{BB5B0EB1-E6AE-4CF1-95F0-A3B6227E503D}">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Hier explizit keine anteilige Berechnung der Teilzeitkräfte etc. sondern tatsächliche Anzahl der Mitarbeitenden gefragt.
Mitarbeitende in Altersteilzeit sind nur in der AKTIVEN Phase zu berücksichtigen.</t>
        </r>
      </text>
    </comment>
    <comment ref="K33" authorId="0" shapeId="0" xr:uid="{0D10E8C1-782A-4EA6-99A1-133C00D97F25}">
      <text>
        <r>
          <rPr>
            <b/>
            <sz val="9"/>
            <color indexed="81"/>
            <rFont val="Segoe UI"/>
            <family val="2"/>
          </rPr>
          <t xml:space="preserve">Für die Berechnung der Auszubildendenanzahl gilt, dass nicht das ganze Jahr beschäftigte Azubis nur anteilsmäßig erfasst werden. Berechnungsbeispiel: Azubis, die zum 31.8. des Jahres eingestellt worden sind, sind mit 0,33 Mitarbeitenden anzusetzten.
Soweit Ermittlung nach obigem Schema nicht möglich, reicht </t>
        </r>
        <r>
          <rPr>
            <b/>
            <u/>
            <sz val="9"/>
            <color indexed="81"/>
            <rFont val="Segoe UI"/>
            <family val="2"/>
          </rPr>
          <t>hier</t>
        </r>
        <r>
          <rPr>
            <b/>
            <sz val="9"/>
            <color indexed="81"/>
            <rFont val="Segoe UI"/>
            <family val="2"/>
          </rPr>
          <t xml:space="preserve"> auch eine Stichtagsbetrachtung zum 31.12. aus.</t>
        </r>
      </text>
    </comment>
    <comment ref="K36" authorId="0" shapeId="0" xr:uid="{E3D1BB05-55DF-446A-9FEE-66E1B0B8DCCF}">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37" authorId="0" shapeId="0" xr:uid="{9FF73367-4F2F-4530-A888-BD1408A1A5BF}">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 Auszubildende.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K38" authorId="0" shapeId="0" xr:uid="{FFBF870B-887B-4073-A46E-CC45357FE25E}">
      <text>
        <r>
          <rPr>
            <b/>
            <sz val="9"/>
            <color indexed="81"/>
            <rFont val="Segoe UI"/>
            <family val="2"/>
          </rPr>
          <t>Die angegebenen Krankheitstage müssen sich auf die angegebene Mitarbeitenden-Anzahl (</t>
        </r>
        <r>
          <rPr>
            <b/>
            <u/>
            <sz val="9"/>
            <color indexed="81"/>
            <rFont val="Segoe UI"/>
            <family val="2"/>
          </rPr>
          <t>unter a und b)</t>
        </r>
        <r>
          <rPr>
            <b/>
            <sz val="9"/>
            <color indexed="81"/>
            <rFont val="Segoe UI"/>
            <family val="2"/>
          </rPr>
          <t xml:space="preserve"> beziehen - NICHT auf einen Mitarbeitenden!
Anzugeben sind nur die </t>
        </r>
        <r>
          <rPr>
            <b/>
            <u/>
            <sz val="9"/>
            <color indexed="81"/>
            <rFont val="Segoe UI"/>
            <family val="2"/>
          </rPr>
          <t xml:space="preserve">Krankheitstage an Einsatztagen (Arbeitstagen) </t>
        </r>
        <r>
          <rPr>
            <b/>
            <sz val="9"/>
            <color indexed="81"/>
            <rFont val="Segoe UI"/>
            <family val="2"/>
          </rPr>
          <t>bis zum Wegfall der Lohnfortzahlung (OHNE Dauerkranktage). 
Krankheitstage an Wochenenden sind dementsprechend rauszurechnen. Soweit dies aus der Personalstatistik nicht möglich ist, kann der auf Wochenenden entfallende Anteil geschätzt werden.</t>
        </r>
      </text>
    </comment>
    <comment ref="K39" authorId="1" shapeId="0" xr:uid="{ADB674FA-35A2-4423-85CB-9C9F1D4EE5D6}">
      <text>
        <r>
          <rPr>
            <b/>
            <sz val="9"/>
            <color indexed="81"/>
            <rFont val="Segoe UI"/>
            <family val="2"/>
          </rPr>
          <t>Definition langzeitkrank (dauerkrank): Ausfall der Mitarbeitenden über den Wegfall der Lohnfortzahlung (i. d. R. nach 30 Arbeitstagen) hinaus.
Die angegebenen Krankheitstage müssen sich auf die angegebene Mitarbeitenden-Anzahl (</t>
        </r>
        <r>
          <rPr>
            <b/>
            <u/>
            <sz val="9"/>
            <color indexed="81"/>
            <rFont val="Segoe UI"/>
            <family val="2"/>
          </rPr>
          <t>unter a und b</t>
        </r>
        <r>
          <rPr>
            <b/>
            <sz val="9"/>
            <color indexed="81"/>
            <rFont val="Segoe UI"/>
            <family val="2"/>
          </rPr>
          <t xml:space="preserve">) beziehen - NICHT auf einen Mitarbeitenden!
Anzugeben sind hier nur die Krankheitstage an Einsatztagen (Arbeitstagen), die über die 30 Tage (mit Lohnfortzahlung) </t>
        </r>
        <r>
          <rPr>
            <b/>
            <u/>
            <sz val="9"/>
            <color indexed="81"/>
            <rFont val="Segoe UI"/>
            <family val="2"/>
          </rPr>
          <t>hinaus</t>
        </r>
        <r>
          <rPr>
            <b/>
            <sz val="9"/>
            <color indexed="81"/>
            <rFont val="Segoe UI"/>
            <family val="2"/>
          </rPr>
          <t>gehen (Dauerkranktage)! Krankheitstage an Wochenenden sind dementsprechend rauszurechnen. Soweit dies aus der Personalstatistik nicht möglich ist, kann der auf Wochenenden entfallende Anteil geschätzt werden.</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Wolfgang Schaubruch</author>
    <author>uve GmbH Berlin | Anika Klug</author>
    <author>Heckmann, Marie-Luise</author>
    <author>INFA-Mitarbeiter</author>
    <author>Frank Verheyen</author>
  </authors>
  <commentList>
    <comment ref="D12" authorId="0" shapeId="0" xr:uid="{E6BA5DA3-A801-486A-8D7A-2D3B73766537}">
      <text>
        <r>
          <rPr>
            <b/>
            <sz val="9"/>
            <color indexed="81"/>
            <rFont val="Segoe UI"/>
            <family val="2"/>
          </rPr>
          <t>Hier sind alle Fahrzeuge dieser Fahrzeuggruppe aufzuführen; auch soweit es sich um Leasing- oder Reservefahrzeuge handelt.
Soweit Fahrzeuge nur zeitweise im Betrieb waren (Kauf/Verkauf) sind diese nur anteilig aufzuführen (Vekrauf: 30.9. = 0,75 Fzg.).
Die Kosten und die Einsatztage müssen zur Fahrzeuganzahl "passen".</t>
        </r>
      </text>
    </comment>
    <comment ref="D13" authorId="1" shapeId="0" xr:uid="{10353C24-1139-4883-A4E4-AD826BDD8D7C}">
      <text>
        <r>
          <rPr>
            <b/>
            <sz val="9"/>
            <color indexed="81"/>
            <rFont val="Segoe UI"/>
            <family val="2"/>
          </rPr>
          <t>HVO steht für "Hydrotreated Vegetable Oil", zu Deutsch "hydriertes Pflanzenöl".</t>
        </r>
        <r>
          <rPr>
            <sz val="9"/>
            <color indexed="81"/>
            <rFont val="Segoe UI"/>
            <family val="2"/>
          </rPr>
          <t xml:space="preserve">
</t>
        </r>
      </text>
    </comment>
    <comment ref="D19" authorId="2" shapeId="0" xr:uid="{87B8F7D1-80B9-489C-9862-FF6829206C06}">
      <text>
        <r>
          <rPr>
            <b/>
            <sz val="9"/>
            <color indexed="81"/>
            <rFont val="Segoe UI"/>
            <family val="2"/>
          </rPr>
          <t>Als Reservefahrzeug gelten Fahrzeuge, die nicht (mindestens teilweise) im Regelbetrieb eingeplant sind.</t>
        </r>
        <r>
          <rPr>
            <sz val="9"/>
            <color indexed="81"/>
            <rFont val="Segoe UI"/>
            <family val="2"/>
          </rPr>
          <t xml:space="preserve">
</t>
        </r>
      </text>
    </comment>
    <comment ref="D20" authorId="3" shapeId="0" xr:uid="{AFCFFB50-53EB-4360-9288-68C32C63F365}">
      <text>
        <r>
          <rPr>
            <b/>
            <sz val="9"/>
            <color indexed="81"/>
            <rFont val="Segoe UI"/>
            <family val="2"/>
          </rPr>
          <t>Es ist das Durchschnittsalter der Fahrzeuggruppe anzugegeben - also bezogen auf ein Fahrzeug.
Alle anderen Angaben beziehen sich auf die Summe für alle Fahrzeuge der jeweiligen Fahrzeuggruppe.</t>
        </r>
      </text>
    </comment>
    <comment ref="D21" authorId="4" shapeId="0" xr:uid="{EB83F7AD-C4C8-4F96-99FF-C2BE744A0E44}">
      <text>
        <r>
          <rPr>
            <b/>
            <sz val="9"/>
            <color indexed="81"/>
            <rFont val="Segoe UI"/>
            <family val="2"/>
          </rPr>
          <t xml:space="preserve">Summierte Fahrleistung aller Fahrzeuge der jeweiligen Fahrzeuggruppe  im Betrachtungszeitraum. </t>
        </r>
        <r>
          <rPr>
            <sz val="8"/>
            <color indexed="81"/>
            <rFont val="Tahoma"/>
            <family val="2"/>
          </rPr>
          <t xml:space="preserve">
</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Wolfgang Schaubruch</author>
    <author>Heckmann, Marie-Luise</author>
  </authors>
  <commentList>
    <comment ref="L16" authorId="0" shapeId="0" xr:uid="{8DA2E84B-EB36-4F2A-AC19-E0098BC10988}">
      <text>
        <r>
          <rPr>
            <b/>
            <sz val="9"/>
            <color indexed="81"/>
            <rFont val="Segoe UI"/>
            <family val="2"/>
          </rPr>
          <t>Alle Angaben OHNE:
- Praktikanten, -Aushilfen, -studentische Hilfskräfte,
- Mitarbeitende aus ABM-Maßnahmen u. sonstige Mitarbeitende (z.B. nach BSHG, BSG),
- Leiharbeiter.
Jedoch inkl. 
- evtl. Mitarbeitende die im Bezugsjahr "Dauerkrank" waren
- Saisonkräfte.
Für die Berechnung der Mitarbeitenden-Anzahl gilt, dass Teilzeitbeschäftigte und nicht das ganze Jahr beschäftigte Mitarbeitende nur anteilsmäßig erfasst werden. Berechnungsbeispiel: Halbtagskräfte sind mit 0,5 Mitarbeitenden anzusetzen; vollbeschäftigte Mitarbeitende, die zum 31.3. des Jahres ausgeschieden sind, mit 0,25 Mitarbeitenden.
Mitarbeitende in Altersteilzeit sind nur in der AKTIVEN Phase zu berücksichtigen.</t>
        </r>
      </text>
    </comment>
    <comment ref="I46" authorId="1" shapeId="0" xr:uid="{36B33706-B9BF-427D-A86D-D71680371160}">
      <text>
        <r>
          <rPr>
            <b/>
            <sz val="9"/>
            <color indexed="81"/>
            <rFont val="Segoe UI"/>
            <family val="2"/>
          </rPr>
          <t>Inkl. Dokumentation etc.</t>
        </r>
        <r>
          <rPr>
            <sz val="9"/>
            <color indexed="81"/>
            <rFont val="Segoe UI"/>
            <family val="2"/>
          </rPr>
          <t xml:space="preserve">
</t>
        </r>
      </text>
    </comment>
  </commentList>
</comments>
</file>

<file path=xl/sharedStrings.xml><?xml version="1.0" encoding="utf-8"?>
<sst xmlns="http://schemas.openxmlformats.org/spreadsheetml/2006/main" count="2502" uniqueCount="1235">
  <si>
    <t>Digitaler Branchen-Kompass</t>
  </si>
  <si>
    <t>Kreislaufwirtschaft, Stadtreinigung</t>
  </si>
  <si>
    <t>Baubetriebshöfe</t>
  </si>
  <si>
    <t>Datenbezugsjahr 2025</t>
  </si>
  <si>
    <t xml:space="preserve">    Erhebungsbogen</t>
  </si>
  <si>
    <t xml:space="preserve"> Basispaket</t>
  </si>
  <si>
    <t xml:space="preserve">initiiert vom </t>
  </si>
  <si>
    <t xml:space="preserve">  Ansprechpartner:</t>
  </si>
  <si>
    <t xml:space="preserve">  INFA GmbH, Herr Matthias Adloff, Tel.: 0 23 82 / 9 64 - 5 27, E-Mail: adloff@infa.de</t>
  </si>
  <si>
    <t xml:space="preserve">  INFA GmbH, Frau Marie-Luise Heckmann, Tel.: 0 23 82 / 9 64 - 5 68, E-Mail: heckmann@infa.de</t>
  </si>
  <si>
    <t>Datenerhebungsbogen - Bezugsjahr 2025</t>
  </si>
  <si>
    <t>Inhaltsverzeichnis und allgemeine Hinweise</t>
  </si>
  <si>
    <t>1. Allgemeine Angaben (relevant für alle Teilnehmenden)</t>
  </si>
  <si>
    <t>4. Straßenreinigung</t>
  </si>
  <si>
    <t>1.1 Allgemein</t>
  </si>
  <si>
    <t>4.1 Personal Straßenreinigung</t>
  </si>
  <si>
    <t>1.2 Aufgabenspektrum und Mitarbeitendenübersicht</t>
  </si>
  <si>
    <t>4.2 Fuhrpark Straßenreinigung</t>
  </si>
  <si>
    <t>1.3 Kosten Verwaltung (nur im Zusatzpaket)</t>
  </si>
  <si>
    <t>4.3 Dienstleistung Straßenreinigung</t>
  </si>
  <si>
    <t>1.4 Personal Verwaltung</t>
  </si>
  <si>
    <t>4.4 SLC Stadtreinigung (nur im Zusatzpaket)</t>
  </si>
  <si>
    <t>1.5 Infrastruktur</t>
  </si>
  <si>
    <t>1.6 Digitalisierung und KI-Einsatz im Betrieb</t>
  </si>
  <si>
    <t>5. Winterdienst</t>
  </si>
  <si>
    <t>5.1 Dienstleistung Winterdienst</t>
  </si>
  <si>
    <t>2. Kfz-Werkstatt</t>
  </si>
  <si>
    <t>2.1 Personal Kfz-Werkstatt</t>
  </si>
  <si>
    <t>6. Grünflächenunterhaltung</t>
  </si>
  <si>
    <t>2.2 Diensteistung Kfz-Werkstatt</t>
  </si>
  <si>
    <t>6.1 Personal Grünflächenunterhaltung</t>
  </si>
  <si>
    <t>6.2 Fuhrpark Grünflächenunterhaltung</t>
  </si>
  <si>
    <t>3. Kreislaufwirtschaft/Abfallwirtschaft</t>
  </si>
  <si>
    <t>6.3 Dienstleistung Grünflächenunterhaltung</t>
  </si>
  <si>
    <t>3.1 Personal Abfallwirtschaft</t>
  </si>
  <si>
    <t>3.2 Fuhrpark Abfallwirtschaft</t>
  </si>
  <si>
    <t>7. Friedhofsunterhaltung</t>
  </si>
  <si>
    <t>3.3 Allgemeine Angaben zur Abfallwirtschaft</t>
  </si>
  <si>
    <t>7.1 Personal Friedhofsunterhaltung</t>
  </si>
  <si>
    <t>3.4 Restabfallabfuhr</t>
  </si>
  <si>
    <t>7.2 Fuhrpark Friedhofsunterhaltung</t>
  </si>
  <si>
    <t>3.5 Bioabfallabfuhr</t>
  </si>
  <si>
    <t>7.3 Dienstleistung Friedhofsunterhaltung</t>
  </si>
  <si>
    <t>3.6 Altpapierabfuhr</t>
  </si>
  <si>
    <t>3.7 LVP/Wertstoffe</t>
  </si>
  <si>
    <t>8. Straßenunterhaltung</t>
  </si>
  <si>
    <t>3.8 Sperrabfall und Grünabfall</t>
  </si>
  <si>
    <t>8.1 Personal Straßenunterhaltung</t>
  </si>
  <si>
    <t>3.9 Wertstoffhof</t>
  </si>
  <si>
    <t>8.2 Fuhrpark Straßenunterhaltung</t>
  </si>
  <si>
    <t>3.10 SLC Abfall (nur im Zusatzpaket)</t>
  </si>
  <si>
    <t>8.3 Dienstleistung Straßenunterhaltung</t>
  </si>
  <si>
    <t>Die Abfrage wirkt auf den ersten Blick umfangreicher als bisher, ist aber je Dienstleistungsbereich kaum verändert worden!</t>
  </si>
  <si>
    <t>Aufbau des Erhebungsbogens</t>
  </si>
  <si>
    <t xml:space="preserve">Der digitale Branchen-Kompass umfasst das kostenfreie Basispaket „VKU-Betriebsdaten“ sowie das kostenpflichtige Zusatzpaket „Benchmarking“, </t>
  </si>
  <si>
    <t>das separat bei der INFA GmbH beauftragt werden muss. Nach der Beauftragung des Benchmarkings erhalten Sie einen neuen Erhebungsbogen,</t>
  </si>
  <si>
    <t xml:space="preserve">in dem zusätzlich zum Basispaket der Bereich „Zusatzpaket“ freigeschaltet ist. Für die Teilnahme am Benchmarking sind beide Bereiche auszufüllen. </t>
  </si>
  <si>
    <t>Der vorliegende Fragebogen umfasst nur das Basispaket „VKU-Betriebsdaten“.</t>
  </si>
  <si>
    <t xml:space="preserve">Die farbliche Kennzeichnung am linken Seitenrand der einzelnen Tabellenblätter zeigt, welchem Paket die jeweilige Frage zugeordnet ist. </t>
  </si>
  <si>
    <t>BASISPAKET</t>
  </si>
  <si>
    <t>ZUSATZPAKET</t>
  </si>
  <si>
    <t>Für die Auswertung der VKU-Betriebsdaten werden ausschließlich die Angaben aus dem Bereich „Basispaket“ berücksichtigt. Beim Benchmarking</t>
  </si>
  <si>
    <t>werden die Angaben aus beiden Bereichen ausgewertet, sofern Sie der Auswertung zugestimmt haben (siehe Reiter Allgemein 1.1 a).</t>
  </si>
  <si>
    <t xml:space="preserve">Die Reiter der Tabellenblätter sind entsprechend der Farben der Rahmen im Inhaltsverzeichnis eingefärbt. So können Sie über die Farben die </t>
  </si>
  <si>
    <t>Tabellenblätter den jeweilige Dienstleistungen zuordnen. Auf einzelnen Tabellenblättern können übergreifende Fragen erscheinen. Diese Fragen</t>
  </si>
  <si>
    <t>können außerhalb Ihres gewählten Teilnahmebereichs liegen (z. B. 1.6 KI-Einsatz: Wenn Sie nur für Kreislaufwirtschaft/Abfallwirtschaft teilnehmen,</t>
  </si>
  <si>
    <t>entfallen die Fragen ab 1.6 h) . Bitte ignorieren Sie diese Fragen.</t>
  </si>
  <si>
    <t xml:space="preserve">Dateneingabe:  </t>
  </si>
  <si>
    <t xml:space="preserve"> =&gt; in den </t>
  </si>
  <si>
    <t>weißen Feldern</t>
  </si>
  <si>
    <t xml:space="preserve">  erfolgt die Dateneingabe; in allen weiteren (hellblau hinterlegten) Feldern ist mit wenigen Ausnahmen keine Eingabe möglich</t>
  </si>
  <si>
    <t xml:space="preserve">hellblauen Feldern </t>
  </si>
  <si>
    <t>ist mit wenigen Ausnahmen</t>
  </si>
  <si>
    <t xml:space="preserve">      keine Eingabe möglich (gesperrter Bereich; z. T. autom. Übertragsfelder aus anderen Bearbeitungspunkten)</t>
  </si>
  <si>
    <t xml:space="preserve"> =&gt; Nutzen Sie für Ankreuzfelder gern den Buchstaben "x" </t>
  </si>
  <si>
    <t xml:space="preserve"> =&gt; Einige Felder enthalten zusätzliche Hinweise (Notizfuktion). Diese werden beim Überfahren der Zelle mit der Maus angezeigt und sind durch eine </t>
  </si>
  <si>
    <t xml:space="preserve">      rote Markierung in der oberen rechten Ecke gekennzeichnet.</t>
  </si>
  <si>
    <t xml:space="preserve"> =&gt; Einige Felder sind mit „0“ vorbelegt. Liegt kein Wert vor, kann die „0“ stehen bleiben.</t>
  </si>
  <si>
    <t xml:space="preserve"> =&gt; Bitte verwenden Sie keine Einträge wie „k. A.“, „nicht bekannt“ oder „nicht zutreffend“. Sofern keine Angabe möglich ist, lassen Sie das Feld leer</t>
  </si>
  <si>
    <t xml:space="preserve">      oder belassen Sie den voreingestellten Wert „0“.</t>
  </si>
  <si>
    <t>Navigation des Erhebungsbogens:</t>
  </si>
  <si>
    <t xml:space="preserve"> =&gt; Ausgangspunkt ist das Inhaltsverzeichnis; von hier aus kann über die LINKS zu den jeweiligen Bearbeitungspunkten navigiert werden</t>
  </si>
  <si>
    <t xml:space="preserve"> =&gt; in den jeweiligen Bearbeitungspunkten ist am Ende ein LINK zum Inhaltsverzeichnis vorgesehen</t>
  </si>
  <si>
    <t>Hinweise zum Datenschutz</t>
  </si>
  <si>
    <t xml:space="preserve"> =&gt; siehe Tabellenblatt 1.1 Allgemein</t>
  </si>
  <si>
    <t>Offen Fragen:</t>
  </si>
  <si>
    <t>Falls Sie Fragen zur Handhabung des Erhebungsbogens oder Fragen zu einzelnen Anfragen haben, wenden Sie sich bitte an:</t>
  </si>
  <si>
    <t>INFA GmbH, Marie-Luise Heckmann, Tel.: 0 23 82 / 9 64 - 5 68, E-Mail: heckmann@infa.de</t>
  </si>
  <si>
    <t>INFA GmbH, Matthias Adloff; Tel. 0 23 82 / 9 64 - 5 27, E-Mail: adloff@infa.de</t>
  </si>
  <si>
    <t>Bitte senden Sie den bearbeiteten Bogen bis zum 30. November 2026 an branchen-kompass@infa.de zurück!</t>
  </si>
  <si>
    <t>Zwischenberechnungen</t>
  </si>
  <si>
    <t>1.1 Allgemeine Angaben: Datenschutz / Grundlagendaten / Organisationsform / Berechnungsbasis / Gesamtkosten</t>
  </si>
  <si>
    <t>a)</t>
  </si>
  <si>
    <t>Kontaktdaten teilnehmender Betrieb</t>
  </si>
  <si>
    <t>Drop-Down</t>
  </si>
  <si>
    <t xml:space="preserve"> - Name des teilnehmenden Betriebs</t>
  </si>
  <si>
    <t xml:space="preserve"> - VKU-Mitgliedsnummer des Betriebs</t>
  </si>
  <si>
    <t>Baden-Württemberg</t>
  </si>
  <si>
    <t xml:space="preserve"> - Bundesland (Drop-Down-Auswahl)</t>
  </si>
  <si>
    <t>Bayern</t>
  </si>
  <si>
    <t>Berlin</t>
  </si>
  <si>
    <t xml:space="preserve"> - Ansprechpartner</t>
  </si>
  <si>
    <t>Brandenburg</t>
  </si>
  <si>
    <t>Bremen</t>
  </si>
  <si>
    <t xml:space="preserve"> - Telefonnummer Ansprechpartner (optional)</t>
  </si>
  <si>
    <t>Hamburg</t>
  </si>
  <si>
    <t>Hessen</t>
  </si>
  <si>
    <t xml:space="preserve"> - E-Mail-Adresse Ansprechpartner</t>
  </si>
  <si>
    <t>Mecklenburg-Vorpommern</t>
  </si>
  <si>
    <t>Niedersachsen</t>
  </si>
  <si>
    <t>b)</t>
  </si>
  <si>
    <t>Nordrhein-Westfalen</t>
  </si>
  <si>
    <t xml:space="preserve">Datenschutz: </t>
  </si>
  <si>
    <t>Rheinland-Pfalz</t>
  </si>
  <si>
    <t>Die Betriebsdatenerhebung obliegt dem VKU e. V.. Nach dem Absenden des Datenerhebungsbogens werden Ihre Daten zum Zweck der Betriebs-</t>
  </si>
  <si>
    <t>Saarland</t>
  </si>
  <si>
    <t xml:space="preserve">datenerhebung gespeichert, genutzt und ausgewertet (Vertragsverhältnis zwischen VKU und Ihrem Betrieb). Hierbei unterstützt die INFA GmbH </t>
  </si>
  <si>
    <t>Sachsen</t>
  </si>
  <si>
    <t>den VKU als Dienstleister. Im Hinblick auf die Verarbeitung Ihrer personenbezogenen Daten wurde ein entsprechender Auftragsverarbeitungs-</t>
  </si>
  <si>
    <t>Sachsen-Anhalt</t>
  </si>
  <si>
    <t>vertrag abgeschlossen. Zur Erfüllung der datenschutzrechtlichen Informationspflichten des VKU hinsichtlich der Verarbeitung Ihrer personen-</t>
  </si>
  <si>
    <t>Schleswig-Holstein</t>
  </si>
  <si>
    <t>bezogenen Daten verweisen wir auf unsere Allgemeine Datenschutzerklärung des VKU e. V., welche Sie unter dem folgenden Link finden:</t>
  </si>
  <si>
    <t>Thüringen</t>
  </si>
  <si>
    <t>https://www.vku.de/privacy/</t>
  </si>
  <si>
    <t>. Dort erhalten Sie auch Erläuterungen zu Ihren Betroffenenrechten.</t>
  </si>
  <si>
    <t>Zustimmung zur Nutzung Ihrer personenbezogenen Daten i.R.d. Digitalen Branchen-Kompass:</t>
  </si>
  <si>
    <t>Neben dieser (kostenfreien) Betriebsdatenerhebung (Basispaket) haben Sie die Möglichkeit zusätzlich kostenpflichtig am Benchmarking der</t>
  </si>
  <si>
    <t>INFA GmbH (Zusatzpaket) teilzunehmen. Dies erfordert ein separates Vertragsverhältnis zwischen der INFA GmbH und Ihrem Betrieb.</t>
  </si>
  <si>
    <t xml:space="preserve">Der Digitale Branchen-Kompass ermöglicht damit – Ihr nachfolgendes Einverständnis vorausgesetzt – die Zusammenführung der bisherigen </t>
  </si>
  <si>
    <t xml:space="preserve">Betriebsdatenerhebung und des Benchmarkings zu einem integrierten Verfahren. Die paketübergreifende Nutzung betrifft sowohl die erhobenen </t>
  </si>
  <si>
    <t>Daten für die Bildung von Vergleichskennzahlen als auch die Kontaktdaten der benannten Ansprechpartner, soweit dies für die Durchführung</t>
  </si>
  <si>
    <t>und Betreuung der jeweiligen Erhebung erforderlich ist.</t>
  </si>
  <si>
    <t xml:space="preserve">Wenn Sie mit der Nutzung Ihrer Daten aus der Betriebsdatenerhebung (Basispaket) und der Übernahme in die Auswertung zum Benchmarking </t>
  </si>
  <si>
    <t xml:space="preserve">durch die INFA GmbH einverstanden sind, erteilen Sie uns, dem VKU, bitte ihr Einverständnis in eine entsprechende Datenübermittlung bzw. </t>
  </si>
  <si>
    <t>einen entsprechenden Datenaustausch:</t>
  </si>
  <si>
    <t xml:space="preserve">Ich bin damit einverstanden, dass der VKU e.V., Invalidenstraße 91, 10115 Berlin, der INFA GmbH, Beckumer Str. 36, 59229 Ahlen, die </t>
  </si>
  <si>
    <t>im Rahmen der Umfrage eingegebenen Betriebsdaten aus der Betriebsdatenerhebung für die Bildung von Vergleichskennzahlen i.R.d.</t>
  </si>
  <si>
    <t xml:space="preserve">Benchmarking in anonymisierter Form zur Verfügung stellt. </t>
  </si>
  <si>
    <t>In Bezug auf personenbezogene Daten erkläre ich:</t>
  </si>
  <si>
    <t xml:space="preserve">Ich bin damit einverstanden, dass der VKU e.V., Invalidenstraße 91, 10115 Berlin, meine im Rahmen der Betriebsdatenerhebung angegebenen </t>
  </si>
  <si>
    <t xml:space="preserve">personenbezogenen Daten (Name, Funktion, E-Mail-Adresse und ggf. Telefonnummer ) der INFA GmbH, Beckumer Str. 36, 59229 Ahlen, zur </t>
  </si>
  <si>
    <t>Teilnahme am Benchmarking zur Verfügung stellt.</t>
  </si>
  <si>
    <t xml:space="preserve">Hinweis auf jederzeitiges Widerrufsrecht bei der Weitergabe personenbezogener Daten: </t>
  </si>
  <si>
    <t xml:space="preserve">Sie haben das Recht, Ihre erteilte Einwilligung jederzeit zu widerrufen. Bis zum Zeitpunkt Ihres Widerrufs bleibt Ihre Einwilligungserklärung wirksam. </t>
  </si>
  <si>
    <t>Zur Geltendmachung Ihres Widerrufs können Sie sich an krause@vku.de wenden.</t>
  </si>
  <si>
    <t xml:space="preserve">Sofern es aufgrund Ihres Einverständnisses zu einem Datenaustausch bzw. gemeinsamen Nutzung Ihrer personenbezogenen Daten zwischen dem </t>
  </si>
  <si>
    <t>VKU und der INFA GmbH kommt, liegt datenschutzrechtlich eine gemeinsame Verantwortlichkeit vor. Diesbezüglich haben der VKU und INFA eine</t>
  </si>
  <si>
    <t xml:space="preserve">entsprechende Vereinbarung zur gemeinsamen Verantwortlichkeit abgeschlossen. Einzelheiten hinsichtlich der Datenverarbeitung können Sie der </t>
  </si>
  <si>
    <t xml:space="preserve">gemeinsamen Datenschutzerklärung von VKU und INFA entnehmen, die hier abrufbar ist: </t>
  </si>
  <si>
    <t xml:space="preserve">https://www.vku.de/themen/infrastruktur-und-dienstleistungen/artikel/branchenkompass-2026/ </t>
  </si>
  <si>
    <t>Dort erhalten Sie auch Erläuterungen zu Ihren Betroffenenrechten.</t>
  </si>
  <si>
    <t xml:space="preserve"> =&gt; Bitte alle Eingaben mit dem Bezug auf das Jahr 2025 angeben!</t>
  </si>
  <si>
    <t>Allgemeine strukturelle Angaben</t>
  </si>
  <si>
    <r>
      <t xml:space="preserve">Einwohner im Zuständigkeitsgebiet im Jahr </t>
    </r>
    <r>
      <rPr>
        <b/>
        <sz val="10"/>
        <rFont val="Arial"/>
        <family val="2"/>
      </rPr>
      <t>2025</t>
    </r>
  </si>
  <si>
    <t>Einwohner</t>
  </si>
  <si>
    <r>
      <t xml:space="preserve">Einwohner im Zuständigkeitsgebiet im Jahr </t>
    </r>
    <r>
      <rPr>
        <b/>
        <sz val="10"/>
        <rFont val="Arial"/>
        <family val="2"/>
      </rPr>
      <t>2015</t>
    </r>
  </si>
  <si>
    <t>Fläche des Zuständigkeitsgebietes</t>
  </si>
  <si>
    <t>km²</t>
  </si>
  <si>
    <t>Der Betrieb ist selbst nicht im operativen Geschäft tätig und die Übermittlung von weiteren Daten nur teilweise/nicht möglich</t>
  </si>
  <si>
    <t>c)</t>
  </si>
  <si>
    <t>Rechtliche Organisation</t>
  </si>
  <si>
    <t>Organisationsform (Zutreffendes bitte ankreuzen)</t>
  </si>
  <si>
    <t xml:space="preserve"> Amt / Regiebetrieb</t>
  </si>
  <si>
    <t>Eigenbetrieb / eigen-</t>
  </si>
  <si>
    <t xml:space="preserve"> Anstalt öffentl. Rechts</t>
  </si>
  <si>
    <t xml:space="preserve"> Zweckverband</t>
  </si>
  <si>
    <t xml:space="preserve"> Kapitalgesellschaft</t>
  </si>
  <si>
    <t>betriebsähnliche Einrichtung</t>
  </si>
  <si>
    <t>Beteiligungsverhältnis (bei Kapitalgesellschaft)</t>
  </si>
  <si>
    <t xml:space="preserve">% kommunal / öffentlich gehaltener Anteil </t>
  </si>
  <si>
    <t>% privat gehaltener Anteil</t>
  </si>
  <si>
    <t>Aufgabenspektrum und Mitarbeitendeverteilung</t>
  </si>
  <si>
    <t>Bitte kreuzen Sie zunächst an, welche Aufgaben/Dienstleistungen Sie durch Ihren Betrieb wahrnehmen.</t>
  </si>
  <si>
    <t>Aufgaben, die zu 100 % fremdvergeben sind, sind nicht zu berücksichtigen, Aufgaben, die zum Teil fremdvergeben werden, bitte ebenfalls ankreuzen.</t>
  </si>
  <si>
    <t>Hierbei sind auch Dienstleistungen zu berücksichtigen, die Sie im Auftrag für ein anderes Amt o. ä. erbringen. Ergänzen Sie die Aufstellung gerne</t>
  </si>
  <si>
    <t>um weitere Aufgaben/Dienstleistungen.</t>
  </si>
  <si>
    <t>Abfrage nur für die Teilnahme "Betriebsdaten Baubetriebshöfe" erforderlich!</t>
  </si>
  <si>
    <t>Gern darf die Abfrage aber auch bei Teilnahme an anderen Bereichen ausgefüllt werden.</t>
  </si>
  <si>
    <t>Operativ:</t>
  </si>
  <si>
    <t>Abfallsammlung (Müllabfuhr)</t>
  </si>
  <si>
    <t>Straßenreinigung</t>
  </si>
  <si>
    <t>Papierkorbleerungen im Straßenraum</t>
  </si>
  <si>
    <t>Papierkorbleerungen in Grünanlagen</t>
  </si>
  <si>
    <t>Grünflächenunterhaltung</t>
  </si>
  <si>
    <t>Friedhofsunterhaltung</t>
  </si>
  <si>
    <t>Forstbetrieb</t>
  </si>
  <si>
    <t>Winterdienst</t>
  </si>
  <si>
    <t>Kfz-Werkstatt/Lager</t>
  </si>
  <si>
    <t>Straßenunterhaltung</t>
  </si>
  <si>
    <t>Straßenbeleuchtung</t>
  </si>
  <si>
    <t>Kanalbetrieb</t>
  </si>
  <si>
    <t>Abwasserreinigung (Kläranlagen)</t>
  </si>
  <si>
    <t>Gewässerunterhaltung</t>
  </si>
  <si>
    <t>Betrieb eines Krematoriums</t>
  </si>
  <si>
    <t>Unterstützungsleistungen für andere Ämter, die auch andere Dritte ausführen</t>
  </si>
  <si>
    <t>Gebäudeunterhaltung (Handwerkerdienste)</t>
  </si>
  <si>
    <t>Gebäudereinigung</t>
  </si>
  <si>
    <t>Veranstaltungen</t>
  </si>
  <si>
    <t>Administrativ:</t>
  </si>
  <si>
    <t>Planungsabteilung Grün</t>
  </si>
  <si>
    <t>Friedhofsverwaltung</t>
  </si>
  <si>
    <t>Forstverwaltung</t>
  </si>
  <si>
    <t>Planungsabteilung Tiefbau</t>
  </si>
  <si>
    <t>Planungsabteilung Hochbau</t>
  </si>
  <si>
    <t>Planungsabteilung Stadtentwässerung</t>
  </si>
  <si>
    <t>Sonstiges, bitte erläutern:</t>
  </si>
  <si>
    <t>Wie viele Mitarbeitende sind den einzelnen Bereichen zugeordnet?</t>
  </si>
  <si>
    <t xml:space="preserve">Sie können diese Angaben hier machen, wir haben aber auch für die Bereiche, die detaillierter betrachtet werden, eine Verknüpfung hinterlegt, </t>
  </si>
  <si>
    <t>sodass die Daten aus dem jeweiligen Tabellenblatt hierher übertragen werden. Sie können diese aber auch direkt eintragen.</t>
  </si>
  <si>
    <t>Verwaltungsmitarbeitende</t>
  </si>
  <si>
    <t>Mitarbeitende, operativ tätig</t>
  </si>
  <si>
    <t>Auszubildende</t>
  </si>
  <si>
    <t>Saisonkräfte</t>
  </si>
  <si>
    <t>VZÄ</t>
  </si>
  <si>
    <t>Abfallsammlung</t>
  </si>
  <si>
    <t>Gebäudeunterhaltung</t>
  </si>
  <si>
    <t>Sonstige Bereiche</t>
  </si>
  <si>
    <t>Allgemeine Verwaltung</t>
  </si>
  <si>
    <t>Summe zur Kontrolle</t>
  </si>
  <si>
    <t>1.3 Personal Verwaltung</t>
  </si>
  <si>
    <t>Personal - Verwaltung</t>
  </si>
  <si>
    <t>Verwaltungspersonal des Gesamtbetriebes mit allen Sparten (inkl. Führungskräfte Gesamtbetrieb)</t>
  </si>
  <si>
    <t>Zur Vereinfachung der betriebsinternen Datenerhebung wird die Verwaltung für den Gesamtbetrieb herangezogen.</t>
  </si>
  <si>
    <t>Um die Ergebnisse besser einordnen zu können, geben Sie bitte an, welche Tätigkeitsbereiche Ihr Betrieb erfüllt (siehe Frage 0.3 Aufgabenspektrum).</t>
  </si>
  <si>
    <r>
      <rPr>
        <i/>
        <u/>
        <sz val="10"/>
        <color rgb="FF00699B"/>
        <rFont val="Arial"/>
        <family val="2"/>
      </rPr>
      <t xml:space="preserve">Alle </t>
    </r>
    <r>
      <rPr>
        <i/>
        <sz val="10"/>
        <color rgb="FF00699B"/>
        <rFont val="Arial"/>
        <family val="2"/>
      </rPr>
      <t xml:space="preserve">Mitarbeitenden der Verwaltung des Gesamtbetriebes </t>
    </r>
    <r>
      <rPr>
        <i/>
        <u/>
        <sz val="10"/>
        <color rgb="FF00699B"/>
        <rFont val="Arial"/>
        <family val="2"/>
      </rPr>
      <t>inkl.</t>
    </r>
    <r>
      <rPr>
        <i/>
        <sz val="10"/>
        <color rgb="FF00699B"/>
        <rFont val="Arial"/>
        <family val="2"/>
      </rPr>
      <t xml:space="preserve"> Führungskräfte. Als Führungskraft wird definiert, wer der oberen, mittleren und unteren Hierarchieebene </t>
    </r>
  </si>
  <si>
    <t>als Werk-, Betriebs-, Abteilungs-, Bereichs-, Fachdienst-, Sachgebietsleitung, Einsatzleitung/Disponent etc. zuzuordnen ist und demnach andere Mitarbeitende "führt".</t>
  </si>
  <si>
    <r>
      <rPr>
        <sz val="10"/>
        <color rgb="FF000000"/>
        <rFont val="Arial"/>
        <family val="2"/>
      </rPr>
      <t xml:space="preserve">Anzahl Mitarbeitende </t>
    </r>
    <r>
      <rPr>
        <i/>
        <sz val="10"/>
        <color rgb="FF00699B"/>
        <rFont val="Arial"/>
        <family val="2"/>
      </rPr>
      <t>(inkl. dauerkranke Mitarbeitende)</t>
    </r>
  </si>
  <si>
    <t xml:space="preserve"> Vollzeitäquivalente</t>
  </si>
  <si>
    <r>
      <t xml:space="preserve">VZÄ, </t>
    </r>
    <r>
      <rPr>
        <i/>
        <sz val="10"/>
        <rFont val="Arial"/>
        <family val="2"/>
      </rPr>
      <t>zzgl. Leiharbeiter:</t>
    </r>
  </si>
  <si>
    <t>- davon Mitarbeitende, die mindestens 1x im Bezugsjahr dauerkrank waren</t>
  </si>
  <si>
    <r>
      <t>- davon Anz. Personalersatz für Dauerkranke</t>
    </r>
    <r>
      <rPr>
        <i/>
        <sz val="10"/>
        <color rgb="FF00699B"/>
        <rFont val="Arial"/>
        <family val="2"/>
      </rPr>
      <t xml:space="preserve"> (eingestelltes Personal)</t>
    </r>
  </si>
  <si>
    <r>
      <rPr>
        <sz val="10"/>
        <color rgb="FF000000"/>
        <rFont val="Arial"/>
        <family val="2"/>
      </rPr>
      <t xml:space="preserve">Anzahl Mitarbeitende </t>
    </r>
    <r>
      <rPr>
        <i/>
        <sz val="10"/>
        <color rgb="FF00699B"/>
        <rFont val="Arial"/>
        <family val="2"/>
      </rPr>
      <t>(ohne dauerkranke Mitarbeitende, Berechnung s. Notiz)</t>
    </r>
  </si>
  <si>
    <t>(automatische Berechnung)</t>
  </si>
  <si>
    <r>
      <rPr>
        <sz val="10"/>
        <color rgb="FF000000"/>
        <rFont val="Arial"/>
        <family val="2"/>
      </rPr>
      <t xml:space="preserve">Anzahl tatsächliche Mitarbeitende </t>
    </r>
    <r>
      <rPr>
        <i/>
        <sz val="10"/>
        <color rgb="FF00699B"/>
        <rFont val="Arial"/>
        <family val="2"/>
      </rPr>
      <t>(zur Quoten-Berechnung)</t>
    </r>
  </si>
  <si>
    <t>Beschäftigte</t>
  </si>
  <si>
    <t>Ma.</t>
  </si>
  <si>
    <t>d)</t>
  </si>
  <si>
    <t>Anzahl Auszubildende</t>
  </si>
  <si>
    <t>e)</t>
  </si>
  <si>
    <t>Anzahl Saisonkräfte</t>
  </si>
  <si>
    <t>f)</t>
  </si>
  <si>
    <r>
      <t xml:space="preserve">Durchschnittsalter </t>
    </r>
    <r>
      <rPr>
        <i/>
        <sz val="10"/>
        <color rgb="FF00699B"/>
        <rFont val="Arial"/>
        <family val="2"/>
      </rPr>
      <t>(bitte ermitteln)</t>
    </r>
  </si>
  <si>
    <t>a</t>
  </si>
  <si>
    <t>g)</t>
  </si>
  <si>
    <t>Anzahl Mitarbeitende älter als 50 Jahre</t>
  </si>
  <si>
    <t>h)</t>
  </si>
  <si>
    <t>Anzahl Mitarbeitende älter als 60 Jahre</t>
  </si>
  <si>
    <t>i)</t>
  </si>
  <si>
    <r>
      <t xml:space="preserve">Krankheitstage </t>
    </r>
    <r>
      <rPr>
        <i/>
        <sz val="10"/>
        <color rgb="FF00699B"/>
        <rFont val="Arial"/>
        <family val="2"/>
      </rPr>
      <t>(hier nur Krankheitstage mit Lohnfortzahlung angeben)</t>
    </r>
  </si>
  <si>
    <t>d/a</t>
  </si>
  <si>
    <t>j)</t>
  </si>
  <si>
    <r>
      <t xml:space="preserve">Dauerkrankheitstage </t>
    </r>
    <r>
      <rPr>
        <i/>
        <sz val="10"/>
        <color rgb="FF00699B"/>
        <rFont val="Arial"/>
        <family val="2"/>
      </rPr>
      <t>(Krankheitstage über Lohnfortzahlung hinaus)</t>
    </r>
  </si>
  <si>
    <t>Anzahl der Betriebshofstandorte</t>
  </si>
  <si>
    <t xml:space="preserve"> - Standorte mit Mitarbeitenden und/oder Fahrzeugen, ohne Lager und reine Friedhofstandorte</t>
  </si>
  <si>
    <t>Standorte</t>
  </si>
  <si>
    <t xml:space="preserve"> - weitere Standorte (Steinelager, Salzsilos etc., keine Friedhofsstandorte)</t>
  </si>
  <si>
    <t>Infrastruktur alternative Antriebe</t>
  </si>
  <si>
    <r>
      <rPr>
        <sz val="10"/>
        <color rgb="FF000000"/>
        <rFont val="Arial"/>
        <family val="2"/>
      </rPr>
      <t>Welche Infrastruktur halten Sie für alternative Antriebe (</t>
    </r>
    <r>
      <rPr>
        <u/>
        <sz val="10"/>
        <color rgb="FF000000"/>
        <rFont val="Arial"/>
        <family val="2"/>
      </rPr>
      <t>Stand Ende des Bezugsjahrs</t>
    </r>
    <r>
      <rPr>
        <sz val="10"/>
        <color rgb="FF000000"/>
        <rFont val="Arial"/>
        <family val="2"/>
      </rPr>
      <t xml:space="preserve">) vor bzw. planen Sie aktuell? </t>
    </r>
    <r>
      <rPr>
        <i/>
        <sz val="10"/>
        <color rgb="FF00699B"/>
        <rFont val="Arial"/>
        <family val="2"/>
      </rPr>
      <t>(Mehrfachnennungen möglich)</t>
    </r>
  </si>
  <si>
    <t>Ladestationen</t>
  </si>
  <si>
    <t>Anzahl Ladepunkte heute</t>
  </si>
  <si>
    <t>Anzahl aktuell geplante Ladepunkte</t>
  </si>
  <si>
    <t>AC (&lt; 50 kW)</t>
  </si>
  <si>
    <t>DC (&gt;= 50 kW)</t>
  </si>
  <si>
    <t>am Betriebshof</t>
  </si>
  <si>
    <t>weitere eigene Ladepunkte</t>
  </si>
  <si>
    <t>weitere kommunale Ladepunkte</t>
  </si>
  <si>
    <t>Wasserstofftankstellen</t>
  </si>
  <si>
    <t>Anzahl genutzter  Zapfstellen heute</t>
  </si>
  <si>
    <t>Anzahl derzeit geplant</t>
  </si>
  <si>
    <t>bei Kläranlage</t>
  </si>
  <si>
    <t>bei MVA/Kraftwerk</t>
  </si>
  <si>
    <t>Wie viele Fahrzeuge werden derzeit über die angegebene Infarstruktur geladen/betankt (Stand Ende des Bezugsjahres)?</t>
  </si>
  <si>
    <r>
      <t>Fahrzeuge mit E-Motor (ohne H</t>
    </r>
    <r>
      <rPr>
        <vertAlign val="subscript"/>
        <sz val="10"/>
        <rFont val="Arial"/>
        <family val="2"/>
      </rPr>
      <t>2</t>
    </r>
    <r>
      <rPr>
        <sz val="10"/>
        <rFont val="Arial"/>
        <family val="2"/>
      </rPr>
      <t>)</t>
    </r>
  </si>
  <si>
    <t>Anzahl</t>
  </si>
  <si>
    <t>Hybrid-Fahrzeuge</t>
  </si>
  <si>
    <t>Wasserstofffahrzeuge</t>
  </si>
  <si>
    <t>Eine detailliertere Betrachtung nach Fahzeugtypen erfolgt in den Tabellenblättern Fuhrpark</t>
  </si>
  <si>
    <t>Eigenenergieerzeugung</t>
  </si>
  <si>
    <r>
      <t xml:space="preserve">Welche Anlagen zur Eigenenergieerzeugung werden vom Betrieb genutzt bzw. zukünftig geplant? </t>
    </r>
    <r>
      <rPr>
        <i/>
        <sz val="10"/>
        <color rgb="FF00699B"/>
        <rFont val="Arial"/>
        <family val="2"/>
      </rPr>
      <t>(Mehrfachnennungen möglich)</t>
    </r>
  </si>
  <si>
    <t>Leistung</t>
  </si>
  <si>
    <t>zusätzlich geplante Leistung</t>
  </si>
  <si>
    <t>bitte ankreuzen</t>
  </si>
  <si>
    <t>Photovoltaik</t>
  </si>
  <si>
    <t>kW</t>
  </si>
  <si>
    <t>Windkraft</t>
  </si>
  <si>
    <t>Verstromung von Biogas (BHKW)</t>
  </si>
  <si>
    <t>Holzhackschnitzelanalage</t>
  </si>
  <si>
    <t>Wärmepunpen</t>
  </si>
  <si>
    <t>Elektrolyseur</t>
  </si>
  <si>
    <t>Heizung mit fossilen Energieträgern</t>
  </si>
  <si>
    <t>Pelletheizung</t>
  </si>
  <si>
    <t xml:space="preserve">Sonstiges </t>
  </si>
  <si>
    <t>bitte benennen:</t>
  </si>
  <si>
    <t xml:space="preserve">Der KI-Einsatz wird derzeit aller Orte diskutiert. </t>
  </si>
  <si>
    <t xml:space="preserve">Zunächst erhalten Sie einige allgemeine Fragen zum KI-Einsatz. Wenn der Blick im zweiten Teil dann auf </t>
  </si>
  <si>
    <t>die konkreten Bereiche gerichtet wird, werden neben dem KI-Einsatz auch weitere digitale Leistungen erfragt.</t>
  </si>
  <si>
    <t>Kreuzen Sie bitte jeweils an, was auf Ihren Betrieb zutrifft.</t>
  </si>
  <si>
    <t>Allgemeine Angaben zum KI-Einsatz im Betrieb</t>
  </si>
  <si>
    <t>Werden KI-Anwendungen bereits im Betrieb genutzt?</t>
  </si>
  <si>
    <t>Nein</t>
  </si>
  <si>
    <t>Nein, aber in Planung</t>
  </si>
  <si>
    <t>Ja, im Test / in Pilotprojekten / durch einzelne Mitarbeitende</t>
  </si>
  <si>
    <t>Ja, findet bereits in vielen Bereichen unseres Betriebes Anwendung</t>
  </si>
  <si>
    <t>Anmerkungen und Hinweise:</t>
  </si>
  <si>
    <t>Gibt es im Unternehmen eine Strategie zum Umgang mit KI?</t>
  </si>
  <si>
    <t>Ja</t>
  </si>
  <si>
    <r>
      <t xml:space="preserve">Welche Ziele verfolgen Sie mit dem Einsatz von KI? </t>
    </r>
    <r>
      <rPr>
        <i/>
        <sz val="10"/>
        <color rgb="FF008BD0"/>
        <rFont val="Arial"/>
        <family val="2"/>
      </rPr>
      <t>(Mehrfachnennungen möglich)</t>
    </r>
  </si>
  <si>
    <t>Produktivitätssteigerung</t>
  </si>
  <si>
    <t>Entlastung bei Fachkräftemangel</t>
  </si>
  <si>
    <t>Qualitätsverbesserung</t>
  </si>
  <si>
    <t>Verbesserung des Bürgerservices</t>
  </si>
  <si>
    <t>Kostensenkung</t>
  </si>
  <si>
    <t>Erhöhung der Arbeitssicherheit</t>
  </si>
  <si>
    <t>Nachhaltigkeit und Ressourcenschonung</t>
  </si>
  <si>
    <t>Sonstiges</t>
  </si>
  <si>
    <t xml:space="preserve">Wie stellen Sie Datensicherheit, Datenschutz und IT-Sicherheit beim Einsatz von KI sicher? </t>
  </si>
  <si>
    <t>Gibt es hierzu eine Dienstanweisung o. ä.?</t>
  </si>
  <si>
    <t>Wie bewerten Sie den bisherigen bzw. erwarteten Nutzen des KI-Einsatzes für Ihren Betrieb?</t>
  </si>
  <si>
    <t>derzeit</t>
  </si>
  <si>
    <t>zukünftig</t>
  </si>
  <si>
    <t>Sehr gering</t>
  </si>
  <si>
    <t>Gering</t>
  </si>
  <si>
    <t>Mittel</t>
  </si>
  <si>
    <t>Hoch</t>
  </si>
  <si>
    <t>Sehr hoch</t>
  </si>
  <si>
    <t>Digitale Leistungen und KI-Einsatz differenziert nach Bereichen</t>
  </si>
  <si>
    <t>In welchen Bereichen kommt KI bereits zum Einsatz oder wo planen Sie den Einsatz?</t>
  </si>
  <si>
    <t>Verwaltungstätigkeiten</t>
  </si>
  <si>
    <t>in Anwendung</t>
  </si>
  <si>
    <t>Pilotprojekt</t>
  </si>
  <si>
    <t>in Planung</t>
  </si>
  <si>
    <t>Digitale Leistungen</t>
  </si>
  <si>
    <t xml:space="preserve">Mitarbeiter-Kommunikations-App (für die interne </t>
  </si>
  <si>
    <t>Kommunikation mit und unter den Mitarbeitenden)</t>
  </si>
  <si>
    <t>Homepage: Downloadfunktion für Formulare</t>
  </si>
  <si>
    <t>Melde-App (Meldefunktion besondere Ver-</t>
  </si>
  <si>
    <t>schmutzungen, wilde Abfallablagerungen etc.)</t>
  </si>
  <si>
    <t xml:space="preserve">Kunden-/Bürgerportal mit passwortgeschütztem </t>
  </si>
  <si>
    <t>Zugang (Bereitstellung Gebührenbescheide etc.)</t>
  </si>
  <si>
    <t>Präsenz in sozialen Medien</t>
  </si>
  <si>
    <t>Sonstiges:</t>
  </si>
  <si>
    <t>Sonstiges bitte benennen:</t>
  </si>
  <si>
    <t>KI-Einsatz</t>
  </si>
  <si>
    <t>Recherche</t>
  </si>
  <si>
    <t>Zusammenfassen von Texten</t>
  </si>
  <si>
    <t>Verfassung von Texten</t>
  </si>
  <si>
    <t>Protokolle anhand Stimmerkennung</t>
  </si>
  <si>
    <t>Auswertung von Daten</t>
  </si>
  <si>
    <t>Einsatz Software mit KI-Funktionalitäten</t>
  </si>
  <si>
    <t>KI-Einsatz im Callcenter</t>
  </si>
  <si>
    <t>KI-gestützte Lernplattformen</t>
  </si>
  <si>
    <r>
      <t xml:space="preserve">im operativen Bereich der </t>
    </r>
    <r>
      <rPr>
        <b/>
        <sz val="10"/>
        <rFont val="Arial"/>
        <family val="2"/>
      </rPr>
      <t>Abfallsammlung</t>
    </r>
  </si>
  <si>
    <t>Digitale (interne) Leistungen</t>
  </si>
  <si>
    <t>Digitale Tourenplanungssoftware</t>
  </si>
  <si>
    <t>(zu Planungszwecken)</t>
  </si>
  <si>
    <t>Digitale Tages-Einsatzplanung (in der Disposition)</t>
  </si>
  <si>
    <t>Digitale Routenaufzeichnung</t>
  </si>
  <si>
    <t>Digitale Routenaufzeichnung mit Echtzeitanzeige</t>
  </si>
  <si>
    <t>zum Standort des Fahrzeuges</t>
  </si>
  <si>
    <t xml:space="preserve">Mobiles Auftragsmanagement </t>
  </si>
  <si>
    <t>Identifikation-/Verwiegesysteme mit Bereitstellungs-</t>
  </si>
  <si>
    <t>häufigkeiten, Füllstände, Behälterinhaltsgewichte</t>
  </si>
  <si>
    <t>Behälter mit digitalen Füllstandsmessungen</t>
  </si>
  <si>
    <t>zur bedarfsorientierten Leerung</t>
  </si>
  <si>
    <t>Störstofferkennung (mit Bilderkennung) am Fahrzeug</t>
  </si>
  <si>
    <t xml:space="preserve">Störstofferkennung (mit Bilderkennung) am Container </t>
  </si>
  <si>
    <t>auf dem Wertstoffhof</t>
  </si>
  <si>
    <t>Wartezeitenmanagement am Wertstoffhof</t>
  </si>
  <si>
    <t>KI-gestützte Tourenplanung</t>
  </si>
  <si>
    <r>
      <t xml:space="preserve">im operativen Bereich der </t>
    </r>
    <r>
      <rPr>
        <b/>
        <sz val="10"/>
        <rFont val="Arial"/>
        <family val="2"/>
      </rPr>
      <t>Stadtreinigung</t>
    </r>
  </si>
  <si>
    <t>Digitale Füllgraderfassung an Papierkörben</t>
  </si>
  <si>
    <t xml:space="preserve">Bilderkennung für Feststellung von Mängeln an </t>
  </si>
  <si>
    <t>infrastrukturellen Einrichtungen</t>
  </si>
  <si>
    <t>Bilderkennung für wilde Abfallablagerungen</t>
  </si>
  <si>
    <t>Bilderkennung für Verschmutzungsschwerpunkte</t>
  </si>
  <si>
    <t>(Littering)</t>
  </si>
  <si>
    <t>KI-gesteuerte bedarfsorientierte Papierkorb-</t>
  </si>
  <si>
    <t>leerung auf Basis von Sensorik</t>
  </si>
  <si>
    <t>KI-gesteuerte Tourenplanung für illegale</t>
  </si>
  <si>
    <t>Ablagerungen auf Basis von GPS-Daten</t>
  </si>
  <si>
    <t xml:space="preserve">KI-Prognose-Tools zu Verschmutzungen aus </t>
  </si>
  <si>
    <t>Beschwerdemanagementsystemen</t>
  </si>
  <si>
    <r>
      <t xml:space="preserve">im operativen Bereich der </t>
    </r>
    <r>
      <rPr>
        <b/>
        <sz val="10"/>
        <rFont val="Arial"/>
        <family val="2"/>
      </rPr>
      <t>Grünflächen-/Friedhofsunterhaltung</t>
    </r>
  </si>
  <si>
    <t>Digitales Grünflächenkataster</t>
  </si>
  <si>
    <t>Digitales Baumkataster/-kontrollsystem</t>
  </si>
  <si>
    <t>Digitales KSP-Kontroll-System</t>
  </si>
  <si>
    <t>Digitales Grabflächenkataster</t>
  </si>
  <si>
    <t>Friedhofsverwaltungsprogramm</t>
  </si>
  <si>
    <t>Digitales Grabstein-Kontroll-System</t>
  </si>
  <si>
    <t>KI-gesteuerte Bewässerungssysteme</t>
  </si>
  <si>
    <t>KI-gesteuerte Priorisierung von Pflegemaßnahmen</t>
  </si>
  <si>
    <t>Pflanzenidentifikation (Bilderkennung)</t>
  </si>
  <si>
    <t xml:space="preserve">Rasenkehrmaschine mit Bilderkennung von </t>
  </si>
  <si>
    <t>Kleinstabfällen</t>
  </si>
  <si>
    <r>
      <t xml:space="preserve">im operativen Bereich der </t>
    </r>
    <r>
      <rPr>
        <b/>
        <sz val="10"/>
        <rFont val="Arial"/>
        <family val="2"/>
      </rPr>
      <t>Kfz-Werkstatt</t>
    </r>
  </si>
  <si>
    <t>digitales Auftragsmanagement</t>
  </si>
  <si>
    <t>digitale Lagerhaltung/-verwaltung</t>
  </si>
  <si>
    <t>KI in Fahrzeugdiagnose (u. a. Schadensbilder</t>
  </si>
  <si>
    <t>und Nutzerverhalten)</t>
  </si>
  <si>
    <t>KI-gesteuertes Ersatzteillagermanagement</t>
  </si>
  <si>
    <t>k)</t>
  </si>
  <si>
    <r>
      <t xml:space="preserve">im operativen Bereich der </t>
    </r>
    <r>
      <rPr>
        <b/>
        <sz val="10"/>
        <rFont val="Arial"/>
        <family val="2"/>
      </rPr>
      <t>Straßenunterhaltung</t>
    </r>
  </si>
  <si>
    <t>Straßenbegehersoftware</t>
  </si>
  <si>
    <t>Digitale Straßenzustandsbewertung</t>
  </si>
  <si>
    <t>Digitales Straßenkataster</t>
  </si>
  <si>
    <t>Digitales Verkehrszeichenkataster</t>
  </si>
  <si>
    <t>Bilderkennung für Feststellung von Mängeln an</t>
  </si>
  <si>
    <t>Verkehrszeichen</t>
  </si>
  <si>
    <t>Bilderkennung zur Erkennung von Straßenschäden</t>
  </si>
  <si>
    <t>KI-gestützte Analyse von Straßenschäden</t>
  </si>
  <si>
    <t>(Schadensklassen)</t>
  </si>
  <si>
    <t>KI-gestützte Straßensanierungsmodelle</t>
  </si>
  <si>
    <t>KI-gestützte Verkehrsflussoptimierung bei Baustellen</t>
  </si>
  <si>
    <t>l)</t>
  </si>
  <si>
    <r>
      <t xml:space="preserve">KI-Einsatz in </t>
    </r>
    <r>
      <rPr>
        <b/>
        <sz val="10"/>
        <rFont val="Arial"/>
        <family val="2"/>
      </rPr>
      <t>weiteren Bereichen</t>
    </r>
  </si>
  <si>
    <t>Bitte benennen Sie, wo Sie noch KI einsetzen.</t>
  </si>
  <si>
    <r>
      <t xml:space="preserve">Im Bereich Werkstatt werden nur solche Einrichtungen betrachtet, die zum </t>
    </r>
    <r>
      <rPr>
        <i/>
        <u/>
        <sz val="10"/>
        <color rgb="FF00699B"/>
        <rFont val="Arial"/>
        <family val="2"/>
      </rPr>
      <t>überwiegenden</t>
    </r>
    <r>
      <rPr>
        <i/>
        <sz val="10"/>
        <color rgb="FF00699B"/>
        <rFont val="Arial"/>
        <family val="2"/>
      </rPr>
      <t xml:space="preserve"> Teil der Wartung und Reparatur von Fahrzeugen dienen:</t>
    </r>
  </si>
  <si>
    <t xml:space="preserve">Hierzu gehören neben dem Reparatur- und Annahmebereich auch ggf. räumlich getrennte Pflegebereiche (z.B. separate Hallen) sowie Lackierhallen. </t>
  </si>
  <si>
    <t>Es ist für die Werkstatt als Ganzes zu antworten - keine Abgrenzung einzelner Sparten. Bei mehreren Anlagen soll für diese gemeinsam geantwortet werden.</t>
  </si>
  <si>
    <r>
      <t>Nicht</t>
    </r>
    <r>
      <rPr>
        <i/>
        <sz val="10"/>
        <color rgb="FF00699B"/>
        <rFont val="Arial"/>
        <family val="2"/>
      </rPr>
      <t xml:space="preserve"> zu berücksichtigen ist hier das Materiallager, sowie Waschanlage und Tankstelle. </t>
    </r>
  </si>
  <si>
    <t>Personal der Sparte Kfz-Werkstatt"</t>
  </si>
  <si>
    <t xml:space="preserve">a) </t>
  </si>
  <si>
    <t>Gesamtzahl Mitarbeitende Sparte (Verwaltung und operativ)</t>
  </si>
  <si>
    <t xml:space="preserve"> - davon Mitarbeitende technische Verwaltung der Sparte</t>
  </si>
  <si>
    <t xml:space="preserve"> - davon disponierende Meister/Mitarbeitende Auftragsannahme</t>
  </si>
  <si>
    <t>Detailbetrachtung operativ tätige Mitarbeitende (gewerbliches Personal)</t>
  </si>
  <si>
    <t>Gewerbliche Mitarbeitende der Werkstatt; OHNE Führungskräfte wie Bereichs- / Werkstattleitung etc.</t>
  </si>
  <si>
    <r>
      <rPr>
        <sz val="10"/>
        <color rgb="FF000000"/>
        <rFont val="Arial"/>
        <family val="2"/>
      </rPr>
      <t>Anzahl tatsächliche Mitarbeitende</t>
    </r>
    <r>
      <rPr>
        <i/>
        <sz val="10"/>
        <color rgb="FF00699B"/>
        <rFont val="Arial"/>
        <family val="2"/>
      </rPr>
      <t xml:space="preserve"> (zur Quoten-Berechnung)</t>
    </r>
  </si>
  <si>
    <t>2.2 Dienstleistungen Kfz-Werkstatt</t>
  </si>
  <si>
    <t>Werkstatt</t>
  </si>
  <si>
    <r>
      <rPr>
        <i/>
        <sz val="10"/>
        <color rgb="FF00699B"/>
        <rFont val="Arial"/>
        <family val="2"/>
      </rPr>
      <t xml:space="preserve">Ebenfalls </t>
    </r>
    <r>
      <rPr>
        <i/>
        <u/>
        <sz val="10"/>
        <color rgb="FF00699B"/>
        <rFont val="Arial"/>
        <family val="2"/>
      </rPr>
      <t>abzugrenzen</t>
    </r>
    <r>
      <rPr>
        <i/>
        <sz val="10"/>
        <color rgb="FF00699B"/>
        <rFont val="Arial"/>
        <family val="2"/>
      </rPr>
      <t xml:space="preserve"> ist der Containerdienst/-reparatur/-wartung.</t>
    </r>
  </si>
  <si>
    <t>Haben Sie eine eigene Kfz-Werkstatt?</t>
  </si>
  <si>
    <t>ja</t>
  </si>
  <si>
    <t>nein, die Werkstatt eines anderen kommunalen Betriebs wird genutzt</t>
  </si>
  <si>
    <t>nein, ausschließlich Fremdwerkstätten</t>
  </si>
  <si>
    <t xml:space="preserve">Welche Fahrzeuge und Geräte betreut die eigene Werkstatt? </t>
  </si>
  <si>
    <t>eigene Fahrzeuge</t>
  </si>
  <si>
    <t>Fremdfahrzeuge</t>
  </si>
  <si>
    <t>Spezialfahrzeuge (Großfahrzeuge)</t>
  </si>
  <si>
    <t>weitere Großfahrzeuge</t>
  </si>
  <si>
    <t>Kleinfahrzeuge</t>
  </si>
  <si>
    <t>PKW</t>
  </si>
  <si>
    <t>weitere Großgeräte</t>
  </si>
  <si>
    <t>Gesamt</t>
  </si>
  <si>
    <t>Anzahl gesamt</t>
  </si>
  <si>
    <t>davon elektrisch
betrieben (Akku)</t>
  </si>
  <si>
    <t>Kleingeräte</t>
  </si>
  <si>
    <t>Ausführende Ma. in der Werkstatt</t>
  </si>
  <si>
    <t>3.1. Personal Kreislaufwirtschaft/Abfallsammlung</t>
  </si>
  <si>
    <t xml:space="preserve">Sparte Kreislaufwirtschaft: (hoheitliche) Abfallwirtschaft (u. a. die Entsorgung von: Restabfall, Bioabfall, Sperrabfall (inkl. der Wertstofffraktionen wie Altholz, Metallschrott </t>
  </si>
  <si>
    <t>etc.), Grünschnitt, Altpapier, Wertstofftonne, EAG/Kühlgeräte, Problemabfälle und sonstige Fraktionen, Wertstoffhof etc.)</t>
  </si>
  <si>
    <t>Personal der Sparte Kreislaufwirtschaft/Abfallsammlung</t>
  </si>
  <si>
    <t xml:space="preserve"> - davon Mitarbeitende Disposition/Einsatzleitung</t>
  </si>
  <si>
    <t>Arbeitszeitmodell der operativen Mitarbeitenden</t>
  </si>
  <si>
    <t xml:space="preserve"> - Wochenarbeitszeit pro Mitarbeitende und Woche</t>
  </si>
  <si>
    <t>h/(Ma.*w)</t>
  </si>
  <si>
    <r>
      <t xml:space="preserve"> - Arbeitszeitmodell bei der Abfallsammlung (Holsystem)</t>
    </r>
    <r>
      <rPr>
        <sz val="10"/>
        <color rgb="FF00699B"/>
        <rFont val="Arial"/>
        <family val="2"/>
      </rPr>
      <t xml:space="preserve"> (bitte ankreuzen)</t>
    </r>
  </si>
  <si>
    <t>konventionelle 5-Tagewoche</t>
  </si>
  <si>
    <t>4-in 5-Tagewoche / 4- in 6-Tagewoche</t>
  </si>
  <si>
    <t>2-Schichtbetrieb</t>
  </si>
  <si>
    <t>Flexible Arbeitszeiten (inkl. Jahresarbeitszeitkonto)</t>
  </si>
  <si>
    <t xml:space="preserve"> - Bieten Sie Ihren Mitarbeitenden ein Lebensarbeitszeitkonto an?</t>
  </si>
  <si>
    <t>nein</t>
  </si>
  <si>
    <t>Fahrer, Lader und sonstiges Personal wie z.B. Wertstoffhofbetreuung; OHNE Abteilungs-/Bereichs-/Einsatzleitung, Disponenten, Pförtner etc.</t>
  </si>
  <si>
    <t>3.2 Fuhrpark Kreislaufwirtschaft/Abfallsammlung</t>
  </si>
  <si>
    <t>Fuhrpark der Sparte Kreislaufwirtschaft/Abfallsammlung</t>
  </si>
  <si>
    <t>Es ist jeweils für alle Fahrzeuge der genannten Fahrzeuggruppen zu antworten, auch soweit einzelne Fahrzeuge betriebsintern als Reservefahrzeuge</t>
  </si>
  <si>
    <t>geführt werden. Inkl. Leasingfahrzeuge.</t>
  </si>
  <si>
    <t xml:space="preserve">                                       Spalte
Zeile</t>
  </si>
  <si>
    <t>A</t>
  </si>
  <si>
    <t>Sammelfahrzeuge für Behälter</t>
  </si>
  <si>
    <t>Sonstige Fzg. der Kreislaufwirtschaft</t>
  </si>
  <si>
    <t>Dimension</t>
  </si>
  <si>
    <t>Hecklader-Fahrzeuge</t>
  </si>
  <si>
    <t>Seitenlader-Fahrzeuge</t>
  </si>
  <si>
    <t>Frontlader-Fahrzeuge</t>
  </si>
  <si>
    <t>Pritschen- und Kasten-Fahrzeuge</t>
  </si>
  <si>
    <t>Kranfahrzeuge</t>
  </si>
  <si>
    <t>Transport-Fahrzeuge (Abroll-/Absetz-Fzg.)</t>
  </si>
  <si>
    <t>Anzahl (inkl. Reserve)</t>
  </si>
  <si>
    <t>[St.]</t>
  </si>
  <si>
    <t>1.1</t>
  </si>
  <si>
    <t>davon HVO Kraftstoff-Fahrzeuge</t>
  </si>
  <si>
    <t>1.2</t>
  </si>
  <si>
    <t>davon Erdgas-/Biomethan-Fzg.</t>
  </si>
  <si>
    <t>1.3</t>
  </si>
  <si>
    <t>davon synthet. Kraftstoffe-Fzg.</t>
  </si>
  <si>
    <t>1.4</t>
  </si>
  <si>
    <t>davon Hybrid-Fahrzeuge</t>
  </si>
  <si>
    <t>1.5</t>
  </si>
  <si>
    <t xml:space="preserve">davon Wasserstoff-Fahrzeuge </t>
  </si>
  <si>
    <t>1.6</t>
  </si>
  <si>
    <t>davon andere E-Fahrzeuge</t>
  </si>
  <si>
    <t>1.7</t>
  </si>
  <si>
    <t xml:space="preserve">  davon Engstellenfahrzeuge</t>
  </si>
  <si>
    <t>davon Anzahl Reserve-Fahrzeuge</t>
  </si>
  <si>
    <t>Durchschnittsalter</t>
  </si>
  <si>
    <t>[a]</t>
  </si>
  <si>
    <t>Fahrleistung</t>
  </si>
  <si>
    <t>[km/a]</t>
  </si>
  <si>
    <t>3.3 Allgemeine Angaben zu Kreislaufwirtschaft/Abfallsammlung</t>
  </si>
  <si>
    <t>Abfallmengen</t>
  </si>
  <si>
    <t>Bitte erfasste Mengen pro Jahr differenziert nach Erfassungssystemen angeben.</t>
  </si>
  <si>
    <t>Beispiele sonstiger Annahmestellen: z. B. Depotcontainer-Standplätze, Wertstoffinseln, separate Mono-Annahmestellen, Direktanlieferung Behandlungsanlage/Deponie…</t>
  </si>
  <si>
    <t>Grünabfälle ohne öffentliche Mengen (z. B. Straßenlaub aus öffentlichem Straßenland, Grünflächenpflegeabfälle)</t>
  </si>
  <si>
    <t>Holsysteme</t>
  </si>
  <si>
    <t>Wertstoffhöfe</t>
  </si>
  <si>
    <t>sonstige Annahme-stellen</t>
  </si>
  <si>
    <t>Mg/a</t>
  </si>
  <si>
    <t>Restabfall (i. d. R. aus Haushalten und ggf. Kleingewerbe im Umleerverfahren)</t>
  </si>
  <si>
    <t>Bioabfall ("Biotonne")</t>
  </si>
  <si>
    <t>Grünabfälle (Grünschnitt/Gartenabfälle/Rasenschnitt/Laub)</t>
  </si>
  <si>
    <t>Altpapier (100 % der Menge, somit inkl. Mengen Duale Systeme)</t>
  </si>
  <si>
    <t>LVP (Duale Systeme)</t>
  </si>
  <si>
    <t>Stoffgleiche Nichtverpackungen (StNVP)</t>
  </si>
  <si>
    <t>Sperrabfall zur Beseitigung / zur Verwertung</t>
  </si>
  <si>
    <t>Altholzmengen (Kategorien I - III)</t>
  </si>
  <si>
    <t>Altholzmengen (Kategorie IV)</t>
  </si>
  <si>
    <t xml:space="preserve">Elektroaltgeräte (alle Gruppen) </t>
  </si>
  <si>
    <t xml:space="preserve"> - Gruppe 1: Wärmeüberträger</t>
  </si>
  <si>
    <t xml:space="preserve"> - Gruppe 2: Bildschirme, Monitore &amp; Geräte mit Bildschirmen (Oberfläche &gt; 100 m²)</t>
  </si>
  <si>
    <t xml:space="preserve"> - Gruppe 3: Lampen</t>
  </si>
  <si>
    <t xml:space="preserve"> - Gruppe 4: Großgeräte</t>
  </si>
  <si>
    <t xml:space="preserve"> - Gruppe 5: Kleingeräte &amp; kleine Geräte der Informations- &amp; Telekommunikationstechnik</t>
  </si>
  <si>
    <t xml:space="preserve"> - Gruppe 6: Photovoltaikmodule</t>
  </si>
  <si>
    <t>Altbatterien</t>
  </si>
  <si>
    <t>Altmetalle (inkl. Buntmetalle)</t>
  </si>
  <si>
    <t>Alttextilien (inkl. Schuhe)</t>
  </si>
  <si>
    <t>Bauschutt / Baumischabfälle</t>
  </si>
  <si>
    <t>sonstige erfasste Mengen</t>
  </si>
  <si>
    <t>Summe gesamte erfasste Mengen</t>
  </si>
  <si>
    <t>Alternative Eingabe Elektroaltgeräte (die Angabe in Mg wird bevorzugt, siehe oben!):</t>
  </si>
  <si>
    <t>Stk./a</t>
  </si>
  <si>
    <t>Detailfragen Unterflursysteme</t>
  </si>
  <si>
    <t>Setzen Sie Unterflurcontainer zur Abfallsammlung ein? (Betrachtung ohne Unterflur-Papierkörbe im öffentlichen Raum!)</t>
  </si>
  <si>
    <r>
      <t xml:space="preserve">ja </t>
    </r>
    <r>
      <rPr>
        <i/>
        <sz val="10"/>
        <color rgb="FF00699B"/>
        <rFont val="Arial"/>
        <family val="2"/>
      </rPr>
      <t xml:space="preserve">→ an wie vielen Standorten? </t>
    </r>
  </si>
  <si>
    <t>bei Bedarf gerne kurz erläutern:</t>
  </si>
  <si>
    <t>Welche Fraktionen erfassen Sie über Unterflurcontainer? Geben Sie hierzu bitte auch die jeweilige Anzahl der Unterflurcontainer an.</t>
  </si>
  <si>
    <t>Restabfall</t>
  </si>
  <si>
    <t>Container</t>
  </si>
  <si>
    <t>Bioabfall</t>
  </si>
  <si>
    <t>Altpapier</t>
  </si>
  <si>
    <t>Verpackungen/LVP/Wertstoffe</t>
  </si>
  <si>
    <t>Altglas</t>
  </si>
  <si>
    <t>Sonstiges, bitte benennen:</t>
  </si>
  <si>
    <t xml:space="preserve">Container, bitte Fraktion benennen: </t>
  </si>
  <si>
    <t>Sofern Sie die Unterflurcontainer selber leeren: Wie viele Leerungen erfolgen durchschnittlich pro Tag und Fahrzeug (bei 7,8 h/d)?</t>
  </si>
  <si>
    <t>- bei Fahrzeugen mit Presseinrichtung</t>
  </si>
  <si>
    <t>Leerungen / (Fzg.*d)</t>
  </si>
  <si>
    <t>- bei Fahrzeugen ohne Presseinrichtung</t>
  </si>
  <si>
    <t>Detailfragen Alttextilien</t>
  </si>
  <si>
    <t>Wie werden bei Ihnen Alttextilien erfasst?</t>
  </si>
  <si>
    <t>Durch kommunale Systeme:</t>
  </si>
  <si>
    <t>Holsystem</t>
  </si>
  <si>
    <r>
      <t>Depotcontainer</t>
    </r>
    <r>
      <rPr>
        <i/>
        <sz val="10"/>
        <color rgb="FF00699B"/>
        <rFont val="Arial"/>
        <family val="2"/>
      </rPr>
      <t>, bitte angeben:</t>
    </r>
  </si>
  <si>
    <t>Anzahl im Entsorgungsgebiet</t>
  </si>
  <si>
    <t>Wertstoffhof</t>
  </si>
  <si>
    <t>durch Dritte</t>
  </si>
  <si>
    <t>Wertstoffhof (Betrieb durch Dritte)</t>
  </si>
  <si>
    <t>Detailfragen Abfallvermeidung</t>
  </si>
  <si>
    <r>
      <t xml:space="preserve">Welche Maßnahmen bieten Sie oder andere in Ihrem Zuständigkeitsgebiet im Hinblick auf die Abfallvermeidung an bzw. planen dieses? </t>
    </r>
    <r>
      <rPr>
        <i/>
        <sz val="10"/>
        <color rgb="FF00699B"/>
        <rFont val="Arial"/>
        <family val="2"/>
      </rPr>
      <t>Bitte Zutreffendes ankreuzen</t>
    </r>
  </si>
  <si>
    <t>in eigener Regie</t>
  </si>
  <si>
    <t>in Kooperation</t>
  </si>
  <si>
    <t>anderer Träger</t>
  </si>
  <si>
    <t xml:space="preserve"> - (online)Tausch-Verschenk-Börse</t>
  </si>
  <si>
    <t xml:space="preserve"> - offenes Bücherregal</t>
  </si>
  <si>
    <t xml:space="preserve"> - Abgabestelle/n für Gebrauchtes</t>
  </si>
  <si>
    <t xml:space="preserve"> - Gebrauchtwarenkaufhaus o. ä.</t>
  </si>
  <si>
    <t xml:space="preserve"> - Repair-Café o. ä.</t>
  </si>
  <si>
    <t xml:space="preserve"> - Verleih-Läden</t>
  </si>
  <si>
    <t xml:space="preserve"> - Geschirrmobil</t>
  </si>
  <si>
    <t xml:space="preserve"> - PR-Kampagne zu Re-Use</t>
  </si>
  <si>
    <t xml:space="preserve"> - APP mit Re-Use-Orten</t>
  </si>
  <si>
    <t xml:space="preserve"> - Sonstige</t>
  </si>
  <si>
    <t xml:space="preserve">Welche Ansätze verfolgt der Betrieb in eigener Regie mit Blick auf eine Erfassung von Sperrmüll, die die Vorbereitung zur Wiederverwendung ermöglicht? </t>
  </si>
  <si>
    <t>bereits in Umsetzung: separate Erfassungsstelle für weiter-/wiederverwendbares Material an den Wertstoffhöfen</t>
  </si>
  <si>
    <t xml:space="preserve">bereits in Umsetzung: schonende Sperrmüllabfuhr für wieder-/weiterverwendbares Material (i. d. R. Abholung aus dem Haushalt) </t>
  </si>
  <si>
    <t xml:space="preserve">bereits in Umsetzung: sonstige Erfassungswege für weiter-/wiederverwendbare Material; Systeme benennen: </t>
  </si>
  <si>
    <t>bisher nur Planung; über folgende Leistungen denkt der Betrieb konkret nach (bitte benennen):</t>
  </si>
  <si>
    <t>3.4 Restabfall</t>
  </si>
  <si>
    <t>Entsorgung von Restabfall aus Haushalten und Kleingewerbe im Umleerverfahren bis MGB 1.100 und evtl. Sacksammlungen.</t>
  </si>
  <si>
    <t>Hausabfallähnliche Gewerbeabfälle sind hierbei nicht zu berücksichtigen (&gt; MGB 1.100). Gemischte und somit nicht getrennt</t>
  </si>
  <si>
    <t>ausweisbare Touren (bis MGB 1.100 und größer MGB 1.100) sind jedoch mit anzugeben.</t>
  </si>
  <si>
    <t>Bitte angeben, welche Mengen welcher Einwohner durch den eigenen Betrieb bzw. einen beauftragten Dritten erfasst werden.</t>
  </si>
  <si>
    <t xml:space="preserve"> durch eigenen Betrieb</t>
  </si>
  <si>
    <t>durch beauf-
tragten Dritten</t>
  </si>
  <si>
    <t>Anzahl teilnehmende Einwohner</t>
  </si>
  <si>
    <t>E</t>
  </si>
  <si>
    <t>Anzahl teilnehmende Haushalte</t>
  </si>
  <si>
    <t>Hh</t>
  </si>
  <si>
    <t>Menge pro Jahr - Holsystem</t>
  </si>
  <si>
    <t>Menge pro Jahr - Bringsystem</t>
  </si>
  <si>
    <r>
      <t>Setzen Sie ein Ident- bzw. Verwiegesystem ein?</t>
    </r>
    <r>
      <rPr>
        <sz val="10"/>
        <color rgb="FF00699B"/>
        <rFont val="Arial"/>
        <family val="2"/>
      </rPr>
      <t xml:space="preserve"> (bitte ankreuzen)</t>
    </r>
  </si>
  <si>
    <t>Identsystem:</t>
  </si>
  <si>
    <t>ja, "gebührenscharf"</t>
  </si>
  <si>
    <t>ja, nicht "gebührenscharf"</t>
  </si>
  <si>
    <t>Verwiegesystem:</t>
  </si>
  <si>
    <r>
      <t xml:space="preserve">Welche Leerungsintervalle bieten Sie für Kleinbehälter (2-Rad-Gefäße) an? </t>
    </r>
    <r>
      <rPr>
        <i/>
        <sz val="10"/>
        <color rgb="FF00699B"/>
        <rFont val="Arial"/>
        <family val="2"/>
      </rPr>
      <t>(Mehrfachnennungen möglich)</t>
    </r>
  </si>
  <si>
    <t>mehrmals wöchentlich</t>
  </si>
  <si>
    <t>2-wöchentlich (14-täglich)</t>
  </si>
  <si>
    <t>4-wöchentlich</t>
  </si>
  <si>
    <t>wöchentlich</t>
  </si>
  <si>
    <t>3-wöchentlich</t>
  </si>
  <si>
    <t xml:space="preserve">Wie sind Ihre Sammelfahrzeuge durchschnittlich besetzt </t>
  </si>
  <si>
    <t>Anzahl Lader pro Tour</t>
  </si>
  <si>
    <t>Anzahl Mitarbeiter pro Tour</t>
  </si>
  <si>
    <t xml:space="preserve">Behälter pro Fzg. und Tour </t>
  </si>
  <si>
    <r>
      <t>Behälter pro Ma. und Tour</t>
    </r>
    <r>
      <rPr>
        <sz val="10"/>
        <color theme="1"/>
        <rFont val="Arial"/>
        <family val="2"/>
      </rPr>
      <t xml:space="preserve">
(errechnet)</t>
    </r>
  </si>
  <si>
    <t>(differenziert nach Art der Sammeltour, inkl. Rein-/Rausstellern!)</t>
  </si>
  <si>
    <t>und wie viele Schüttvorgänge erfolgen durchschnittlich je Fahrzeug und Tag?</t>
  </si>
  <si>
    <r>
      <t xml:space="preserve">im Vollservice </t>
    </r>
    <r>
      <rPr>
        <i/>
        <sz val="10"/>
        <color rgb="FF00699B"/>
        <rFont val="Arial"/>
        <family val="2"/>
      </rPr>
      <t>(alle Touren, die zu über 50 % im Vollservice gefahren werden)</t>
    </r>
    <r>
      <rPr>
        <sz val="10"/>
        <color rgb="FF00699B"/>
        <rFont val="Arial"/>
        <family val="2"/>
      </rPr>
      <t>:</t>
    </r>
  </si>
  <si>
    <t>Anz. La.</t>
  </si>
  <si>
    <t>Anz. Ma.</t>
  </si>
  <si>
    <t>Beh./(Fzg.*d)</t>
  </si>
  <si>
    <t>Beh./(La.*d)</t>
  </si>
  <si>
    <t>- Kleinbehälter-Touren mit Behältern bis 360 l (nur 2-Radgefäße)</t>
  </si>
  <si>
    <t>- Großbehälter-Touren mit Behältern ab 550 l (nur 4-Radgefäße)</t>
  </si>
  <si>
    <t>- Touren mit gemischter Abfuhr (2- und 4-Radgefäße in einer Tour)</t>
  </si>
  <si>
    <t>- Touren mit ausschließlich Sack-, Bündelsammlung</t>
  </si>
  <si>
    <r>
      <t>im Teilservice</t>
    </r>
    <r>
      <rPr>
        <sz val="10"/>
        <rFont val="Arial"/>
        <family val="2"/>
      </rPr>
      <t xml:space="preserve"> </t>
    </r>
    <r>
      <rPr>
        <i/>
        <sz val="10"/>
        <color rgb="FF00699B"/>
        <rFont val="Arial"/>
        <family val="2"/>
      </rPr>
      <t>(alle Touren, die zu über 50 % im Teilservice gefahren werden)</t>
    </r>
    <r>
      <rPr>
        <sz val="10"/>
        <rFont val="Arial"/>
        <family val="2"/>
      </rPr>
      <t>:</t>
    </r>
  </si>
  <si>
    <t>siehe Vollservice</t>
  </si>
  <si>
    <t>Durchschnittswerte je Sammeltour (Definitionen beachten)</t>
  </si>
  <si>
    <t xml:space="preserve"> - Durchschnittliche tägliche Regelarbeitszeit pro Sammeltour</t>
  </si>
  <si>
    <t>h/(Fzg.*d)</t>
  </si>
  <si>
    <t xml:space="preserve"> - Durchschnittliche Anzahl Fahrzeugentladungen pro Sammeltour</t>
  </si>
  <si>
    <t>Entl./(Fzg.*d)</t>
  </si>
  <si>
    <t xml:space="preserve"> - Durchschnittliche Entfernung zur Entsorgungs-/Verwertungsanlage</t>
  </si>
  <si>
    <t>km</t>
  </si>
  <si>
    <t xml:space="preserve"> - Durchschnittliche Gesamtfahrkilometer pro Fahrzeug und Sammeltour</t>
  </si>
  <si>
    <t>km/(Fzg.*d)</t>
  </si>
  <si>
    <t xml:space="preserve"> - Durchschnittliche Anlieferungsmenge pro Fahrzeug und Sammeltour</t>
  </si>
  <si>
    <t>Mg/(Fzg.*d)</t>
  </si>
  <si>
    <t>3.5 Bioabfall</t>
  </si>
  <si>
    <t>Entsorgung von Bioabfall aus Haushalten und Kleingewerbe im Umleerverfahren bis MGB 1.100 und evtl. Sacksammlungen.</t>
  </si>
  <si>
    <t>Bitte angeben, welche Mengen welcher Einwohner durch den eigenen Betrieb bzw. einen beauftragten Dritten erfrasst werden.</t>
  </si>
  <si>
    <r>
      <t>Führen Sie eine Störstoffkontrolle durch oder setzen eine Störstofferkennung ein?</t>
    </r>
    <r>
      <rPr>
        <sz val="10"/>
        <color rgb="FF00699B"/>
        <rFont val="Arial"/>
        <family val="2"/>
      </rPr>
      <t xml:space="preserve"> (bitte ankreuzen)</t>
    </r>
  </si>
  <si>
    <t>nein, keine Kontrolle</t>
  </si>
  <si>
    <t>ja, manuelle Kontrolle</t>
  </si>
  <si>
    <t>ja, Bilderkennung in Schüttung</t>
  </si>
  <si>
    <t>ja, Metalldedektion</t>
  </si>
  <si>
    <t>ja, Bilderkennung im Behälter</t>
  </si>
  <si>
    <t>Und wie viele Schüttvorgänge erfolgen je Fahrzeug und Tag?</t>
  </si>
  <si>
    <t>3.6 Altpapier</t>
  </si>
  <si>
    <t>Entsorgung von Altpapier aus Haushalten und Kleingewerbe im Umleerverfahren bis MGB 1.100 und evtl. Sacksammlungen.</t>
  </si>
  <si>
    <t>Anzahl teilnehmende Einwohner - Holsystem</t>
  </si>
  <si>
    <t>Anzahl teilnehmende Haushalte - Holsystem</t>
  </si>
  <si>
    <t>Anzahl teilnehmende Einwohner - Bringsystem</t>
  </si>
  <si>
    <t>Anzahl teilnehmende Einwohner - Gesamt</t>
  </si>
  <si>
    <t>Entsorgung von Wertstoffen/LVP aus Haushalten und Kleingewerbe im Umleerverfahren bis MGB 1.100 und evtl. Sacksammlungen.</t>
  </si>
  <si>
    <t>Bitte angeben, welche Mengen welcher Einwohner durch den eigenen Betrieb bzw. Dritte erfrasst werden.</t>
  </si>
  <si>
    <t>Über das System wird folgendes erfasst:</t>
  </si>
  <si>
    <t>nur LVP (Gelbe Tonne)</t>
  </si>
  <si>
    <r>
      <t xml:space="preserve">LVP und stoffgleiche Nichtverpackungen und ggf. weitere Wertstoffe </t>
    </r>
    <r>
      <rPr>
        <i/>
        <sz val="10"/>
        <color rgb="FF00699B"/>
        <rFont val="Arial"/>
        <family val="2"/>
      </rPr>
      <t>(bitte benennen):</t>
    </r>
  </si>
  <si>
    <r>
      <t xml:space="preserve">nur stoffgleiche Nichtverpackungen und ggf. weitere Wertstoffe </t>
    </r>
    <r>
      <rPr>
        <i/>
        <sz val="10"/>
        <color rgb="FF00699B"/>
        <rFont val="Arial"/>
        <family val="2"/>
      </rPr>
      <t>(bitte benennen):</t>
    </r>
  </si>
  <si>
    <t>- Touren mit ausschließlich Sacksammlung</t>
  </si>
  <si>
    <t>Sperrabfall</t>
  </si>
  <si>
    <t>Entsorgung von Sperrabfall und Altholz sowie sonstiger Fraktionen (wie EAG/Schrott) aus Haushalten und Kleingewerbe im Holsystem.</t>
  </si>
  <si>
    <t>Die Leistung wird durch den eigenen Betrieb erbracht:</t>
  </si>
  <si>
    <t>Bringsystem</t>
  </si>
  <si>
    <t>Menge pro Jahr - Holsystem Sperrabfall</t>
  </si>
  <si>
    <t>Menge pro Jahr - Holsystem Altholz</t>
  </si>
  <si>
    <t>Menge pro Jahr - Holsystem Schrott/Altmetalle</t>
  </si>
  <si>
    <t>Menge pro Jahr - Holsystem Elektroaltgeräte</t>
  </si>
  <si>
    <t>Anzahl pro Jahr - Holsystem Elektroaltgeräte</t>
  </si>
  <si>
    <t>Art der Sperrabfallerfassung (Mehrfachnennungen möglich)</t>
  </si>
  <si>
    <t xml:space="preserve">Abfuhr auf Abruf, Adressen pro Jahr: </t>
  </si>
  <si>
    <t>Adressen/a</t>
  </si>
  <si>
    <r>
      <t xml:space="preserve">periodische Abfuhr (Straßensammlung; </t>
    </r>
    <r>
      <rPr>
        <u/>
        <sz val="10"/>
        <rFont val="Arial"/>
        <family val="2"/>
      </rPr>
      <t>mit</t>
    </r>
    <r>
      <rPr>
        <sz val="10"/>
        <rFont val="Arial"/>
        <family val="2"/>
      </rPr>
      <t xml:space="preserve"> Anmeldung), Adressen pro Jahr:</t>
    </r>
  </si>
  <si>
    <r>
      <t xml:space="preserve">periodische Abfuhr (Straßensammlung, </t>
    </r>
    <r>
      <rPr>
        <u/>
        <sz val="10"/>
        <rFont val="Arial"/>
        <family val="2"/>
      </rPr>
      <t>ohne</t>
    </r>
    <r>
      <rPr>
        <sz val="10"/>
        <rFont val="Arial"/>
        <family val="2"/>
      </rPr>
      <t xml:space="preserve"> Anmeldung), Termine pro Jahr: </t>
    </r>
  </si>
  <si>
    <t>x pro Haushalt bzw. Bezirk</t>
  </si>
  <si>
    <t>Sonstige Systeme (bitte stichwortartig beschreiben):</t>
  </si>
  <si>
    <t>Anlieferung an den Recyclinghof/Wertstoffhof durch den Bürger möglich</t>
  </si>
  <si>
    <t>Detailbetrachtung Abfuhrorganisation</t>
  </si>
  <si>
    <t>Abfuhrorganisation der Fraktionen Sperrabfall und Altholz (Holsystem)</t>
  </si>
  <si>
    <r>
      <rPr>
        <u/>
        <sz val="10"/>
        <rFont val="Arial"/>
        <family val="2"/>
      </rPr>
      <t>Getrennterfassung</t>
    </r>
    <r>
      <rPr>
        <sz val="10"/>
        <rFont val="Arial"/>
        <family val="2"/>
      </rPr>
      <t xml:space="preserve"> von Sperrabfall und Altholz, mit zwei separaten Fahrzeugen, am selben Tag</t>
    </r>
  </si>
  <si>
    <r>
      <rPr>
        <u/>
        <sz val="10"/>
        <rFont val="Arial"/>
        <family val="2"/>
      </rPr>
      <t>Getrennterfassung</t>
    </r>
    <r>
      <rPr>
        <sz val="10"/>
        <rFont val="Arial"/>
        <family val="2"/>
      </rPr>
      <t xml:space="preserve"> von Sperrabfall und Altholz, mit einem Fahrzeug (Fraktionen werden nacheinander abgefahren), am selben Tag</t>
    </r>
  </si>
  <si>
    <r>
      <t xml:space="preserve">Abfuhr von Sperrabfall und Altholz </t>
    </r>
    <r>
      <rPr>
        <u/>
        <sz val="10"/>
        <rFont val="Arial"/>
        <family val="2"/>
      </rPr>
      <t>als eine Fraktion</t>
    </r>
    <r>
      <rPr>
        <sz val="10"/>
        <rFont val="Arial"/>
        <family val="2"/>
      </rPr>
      <t>, mit einem Fahrzeug</t>
    </r>
  </si>
  <si>
    <t>Abfuhrorganisation der Fraktionen Elektroaltgeräte/Metallschrott und ggf. anderer Fraktionen</t>
  </si>
  <si>
    <t>Erfassung mit separatem Fzg., am selben Tag, i. d. R. zeitgleich mit Sperrabfall/Altholz (Teams unterstützen sich gegenseitig)</t>
  </si>
  <si>
    <t>Erfassung mit separatem Fzg., am selben Tag, i. d. R. aber völlig losgelöst von der Tour Sperrabfall/Altholz (keine Unterstützung)</t>
  </si>
  <si>
    <t>Erfassung mit separatem Fzg., an einem anderen Tag</t>
  </si>
  <si>
    <t>Abfrage der Leistungswerte (Holsystem)</t>
  </si>
  <si>
    <r>
      <t xml:space="preserve">Sperrabfall
</t>
    </r>
    <r>
      <rPr>
        <sz val="8"/>
        <rFont val="Arial"/>
        <family val="2"/>
      </rPr>
      <t xml:space="preserve">(Altholz wird 
vor Ort getrennt) </t>
    </r>
  </si>
  <si>
    <r>
      <t xml:space="preserve">Altholz
</t>
    </r>
    <r>
      <rPr>
        <sz val="8"/>
        <rFont val="Arial"/>
        <family val="2"/>
      </rPr>
      <t>(als separate Fraktion)</t>
    </r>
  </si>
  <si>
    <r>
      <t xml:space="preserve">Sperrabfall und Altholz </t>
    </r>
    <r>
      <rPr>
        <sz val="8"/>
        <rFont val="Arial"/>
        <family val="2"/>
      </rPr>
      <t>(eine Fraktion; keine Trennung vor Ort)</t>
    </r>
  </si>
  <si>
    <r>
      <t xml:space="preserve">Elektro-Altgeräte </t>
    </r>
    <r>
      <rPr>
        <sz val="8"/>
        <rFont val="Arial"/>
        <family val="2"/>
      </rPr>
      <t>(und ggf. Schrott)</t>
    </r>
  </si>
  <si>
    <r>
      <t>Altmetalle/
Schrott</t>
    </r>
    <r>
      <rPr>
        <sz val="8"/>
        <rFont val="Arial"/>
        <family val="2"/>
      </rPr>
      <t xml:space="preserve">
(als separate Fraktion)</t>
    </r>
  </si>
  <si>
    <t xml:space="preserve"> - Ladepunkte pro Jahr (bei Abfuhr auf Abruf)</t>
  </si>
  <si>
    <t>Lp./a</t>
  </si>
  <si>
    <t xml:space="preserve"> - Fahrzeugeinsatztage pro Jahr für alle Sammeltouren</t>
  </si>
  <si>
    <t xml:space="preserve"> - Mitarbeitereinsatztage pro Jahr für alle Sammeltouren</t>
  </si>
  <si>
    <t xml:space="preserve"> - Durchschnittswerte je Sammeltour</t>
  </si>
  <si>
    <t xml:space="preserve"> - tägliche Arbeitszeit pro Sammeltour</t>
  </si>
  <si>
    <t xml:space="preserve"> - Gesamtfahrkilometer pro Fahrzeug und Sammeltour</t>
  </si>
  <si>
    <t xml:space="preserve"> - Anzahl Fahrzeugentladungen pro Sammeltour</t>
  </si>
  <si>
    <t xml:space="preserve"> - Entfernung zur Entsorgungs-/Verwertungsanlage</t>
  </si>
  <si>
    <t>Sofern im Holsystem keine getrennte Erfassung erfolgt: wird der Sperrabfall gezielt nachsortiert?</t>
  </si>
  <si>
    <t>ja, Altholz</t>
  </si>
  <si>
    <t>ja, Altmetalle</t>
  </si>
  <si>
    <t>ja, Sonstige (bitte benennen):</t>
  </si>
  <si>
    <t>Welche zusätzlichen/besonderen Serviceleistungen bieten Sie im Rahmen der Sperrabfallabfuhr an?</t>
  </si>
  <si>
    <t>ja, „Blitz“-/Schnell-/Express-Abfuhrservice</t>
  </si>
  <si>
    <t>Heraustrageservice aus der Wohnung</t>
  </si>
  <si>
    <t>Entrümpelungen/Haushaltsauflösungen</t>
  </si>
  <si>
    <t>es wird keiner der genannten Services angeboten</t>
  </si>
  <si>
    <t>Finanzierung der Sperrabfallerfassung im Holsystem (Zutreffendes bitte ankreuzen)</t>
  </si>
  <si>
    <r>
      <t xml:space="preserve">für alle Abholungen im Jahr werden </t>
    </r>
    <r>
      <rPr>
        <u/>
        <sz val="10"/>
        <rFont val="Arial"/>
        <family val="2"/>
      </rPr>
      <t>keine gesonderten Gebühren</t>
    </r>
    <r>
      <rPr>
        <sz val="10"/>
        <rFont val="Arial"/>
        <family val="2"/>
      </rPr>
      <t xml:space="preserve"> und/oder Entgelte bei den Bürgern erhoben</t>
    </r>
  </si>
  <si>
    <t>(Finanzierung über Restabfall-Gebühr)</t>
  </si>
  <si>
    <t>mindestens eine Abholungen pro Haushalt und Jahr sind über die Restabfallgebühr finanziert, ab der</t>
  </si>
  <si>
    <t>ten Abholung wird eine gesonderte Gebühr erhoben.</t>
  </si>
  <si>
    <t>alle Abholungen sind für den beauftragenden Bürger kostenpflichtig (Logistikpauschale, Volumenpreis etc.)</t>
  </si>
  <si>
    <t xml:space="preserve">Sonstiges (bitte benennen): </t>
  </si>
  <si>
    <t>Grünabfallsammlung</t>
  </si>
  <si>
    <t>Entsorgung von Grünabfall aus Haushalten und Kleingewerbe im Holsystem oder über Sammelplätze. Definition Grünabfall: Grünschnitt/</t>
  </si>
  <si>
    <t>Gartenabfälle, inkl. Weihnachtsbaumsammelaktion; Mengen aus einer Bioabfallsammlung sind hier nicht zu berücksichtigen! =&gt; siehe 7. Bioabfall)</t>
  </si>
  <si>
    <t>Grünabfallerfassung im Holsystem</t>
  </si>
  <si>
    <t>periodische Straßenabfuhr (z. B. Weihnachtsbaumaktion, Frühjahrs-/Herbstabfuhr etc.)</t>
  </si>
  <si>
    <t xml:space="preserve"> Anzahl der Abfuhrtermine pro (Haushalt und) Jahr:</t>
  </si>
  <si>
    <t>Anz./a</t>
  </si>
  <si>
    <t>Grünabfallabfuhr auf Abruf, Adressen pro Jahr:</t>
  </si>
  <si>
    <t>Adr./a</t>
  </si>
  <si>
    <t>spezielle "Laub"-Abfuhr  (z. B. zeitlich befristete Aufstellung von Behältern im Straßenraum (für "Straßen"-Laub))</t>
  </si>
  <si>
    <t>spezielle Laubtonne (separate Abfuhr oder gemeinsam mit Biotonne)</t>
  </si>
  <si>
    <t>Grünabfallerfassung an Wertstoffhöfen und Grünschnittsammelplätzen</t>
  </si>
  <si>
    <r>
      <t xml:space="preserve">Annahmestellen für Grünabfall/-schnitt </t>
    </r>
    <r>
      <rPr>
        <u/>
        <sz val="10"/>
        <rFont val="Arial"/>
        <family val="2"/>
      </rPr>
      <t>an Wertstoffhöfen</t>
    </r>
    <r>
      <rPr>
        <sz val="10"/>
        <rFont val="Arial"/>
        <family val="2"/>
      </rPr>
      <t>, Anzahl Annahmestellen:</t>
    </r>
  </si>
  <si>
    <t>Anz.</t>
  </si>
  <si>
    <r>
      <t xml:space="preserve">zusätzliche </t>
    </r>
    <r>
      <rPr>
        <u/>
        <sz val="10"/>
        <rFont val="Arial"/>
        <family val="2"/>
      </rPr>
      <t>dauerhafte Annahmestellen</t>
    </r>
    <r>
      <rPr>
        <sz val="10"/>
        <rFont val="Arial"/>
        <family val="2"/>
      </rPr>
      <t xml:space="preserve"> (nur für Grünschnitt), Anzahl Annahmestellen:</t>
    </r>
  </si>
  <si>
    <r>
      <t xml:space="preserve">zusätzliche </t>
    </r>
    <r>
      <rPr>
        <u/>
        <sz val="10"/>
        <rFont val="Arial"/>
        <family val="2"/>
      </rPr>
      <t>zeitlich begrenzte Annahmestellen</t>
    </r>
    <r>
      <rPr>
        <sz val="10"/>
        <rFont val="Arial"/>
        <family val="2"/>
      </rPr>
      <t xml:space="preserve"> (nur für Grünschnitt), Anzahl Annahmestellen:</t>
    </r>
  </si>
  <si>
    <t>Bitte alle/nur "betreute(n)" Wertstoff-/Recyclinghöfe/Annahmestellen berücksichtigen, an denen verschiedene Abfälle und/oder Wertstoffe</t>
  </si>
  <si>
    <t>angenommen werden, keine Mono-Annahmestellen, keine Wertstoffinseln ähnlich DC-Standorte.</t>
  </si>
  <si>
    <t>Mengen bitte unter DL_AW angeben!</t>
  </si>
  <si>
    <t>LINK</t>
  </si>
  <si>
    <t>Anzahl Wertstoff-/Recyclinghöfe mit Schadstoffannahme</t>
  </si>
  <si>
    <t>Anzahl Wertstoff-/Recyclinghöfe ohne Schadstoffannahme</t>
  </si>
  <si>
    <t>mobile Annahmestellen (zeitlich befristete Annahmestellen)</t>
  </si>
  <si>
    <t xml:space="preserve">b) </t>
  </si>
  <si>
    <t>Servicezeitraum der Wertstoffhöfe (ohne mobile Annahmestellen)</t>
  </si>
  <si>
    <t>Servicezeitraum Wertstoffhöfe gesamt</t>
  </si>
  <si>
    <r>
      <t xml:space="preserve">h/wo.   </t>
    </r>
    <r>
      <rPr>
        <i/>
        <sz val="10"/>
        <color rgb="FF00699B"/>
        <rFont val="Arial"/>
        <family val="2"/>
      </rPr>
      <t>bitte Kommentar mit Hinweisen zur Berechnung beachten!</t>
    </r>
  </si>
  <si>
    <t>Servicezeitraum außerhalb der üblichen Arbeitszeit</t>
  </si>
  <si>
    <r>
      <t xml:space="preserve">h/wo.   </t>
    </r>
    <r>
      <rPr>
        <i/>
        <sz val="10"/>
        <color rgb="FF00699B"/>
        <rFont val="Arial"/>
        <family val="2"/>
      </rPr>
      <t>bitte Kommentar mit Definition beachten!</t>
    </r>
  </si>
  <si>
    <t>Servicezeitraum am Samstag</t>
  </si>
  <si>
    <t>h/wo.</t>
  </si>
  <si>
    <t>Servicezeitraum des am längsten geöffneten Wertstoffhofes</t>
  </si>
  <si>
    <t xml:space="preserve">h/wo.  </t>
  </si>
  <si>
    <t>Summe Öffnungsstunden aller Wertstoff-/Recyclinghöfe</t>
  </si>
  <si>
    <t>h/a</t>
  </si>
  <si>
    <t>Mitarbeitendeeinsatzstunden "Wertstoffannahme"</t>
  </si>
  <si>
    <t>Mitarbeitende Wertstoffhöfe</t>
  </si>
  <si>
    <t>Anzahl Anlieferungen pro Jahr (Summe aller WSH)</t>
  </si>
  <si>
    <t>Es handelt sich bei der Angabe der Anlieferungen um …</t>
  </si>
  <si>
    <t>einen gezählten Wert</t>
  </si>
  <si>
    <t>einen Schätzwert</t>
  </si>
  <si>
    <t>Es werden …</t>
  </si>
  <si>
    <t>nur gebührenflichtige Anlieferung gezählt</t>
  </si>
  <si>
    <t>alle (d. h. auch freie) Anlieferungen gezählt</t>
  </si>
  <si>
    <t>Werden auch Anlieferungen von Gewerbebetrieben und Auswärtige Anlieferungen entgegengenommen (z. T. gegen Gebühr/Entgelt)</t>
  </si>
  <si>
    <r>
      <t xml:space="preserve">Welche Zahlungsmöglichkeiten bieten Sie am Wertstoffhof an? </t>
    </r>
    <r>
      <rPr>
        <i/>
        <sz val="10"/>
        <color rgb="FF00699B"/>
        <rFont val="Arial"/>
        <family val="2"/>
      </rPr>
      <t>(Mehrfachnennung möglich)</t>
    </r>
  </si>
  <si>
    <t>ausschließlich Bargeld</t>
  </si>
  <si>
    <t>Bargeld und bargeldlos</t>
  </si>
  <si>
    <t>in der Regel bargeldlos (mit Ausnahmen: z. B. einzelne Standorte auch Bargeld, Notkasse)</t>
  </si>
  <si>
    <t>ausschließlich aargeldlos</t>
  </si>
  <si>
    <t>digitale Zahlungsmöglichkeiten</t>
  </si>
  <si>
    <t>Besteht bei Ihnen die Möglichkeit, einen Termin für den Wertstoffhof zu vereinbaren?</t>
  </si>
  <si>
    <t>wenn ja: Auf welchem Weg?</t>
  </si>
  <si>
    <t>telefonisch</t>
  </si>
  <si>
    <t>über die Homepage</t>
  </si>
  <si>
    <t>in einer App</t>
  </si>
  <si>
    <t>Praktizieren Sie bereits bei einem Wertstoffhof das Konzept der personenlosen Annahme (auch Wertstoffhof 24/7 oder Self-Service-Wertstoffhof)?</t>
  </si>
  <si>
    <r>
      <t xml:space="preserve">ja, </t>
    </r>
    <r>
      <rPr>
        <i/>
        <sz val="10"/>
        <color rgb="FF00699B"/>
        <rFont val="Arial"/>
        <family val="2"/>
      </rPr>
      <t xml:space="preserve">bitte spezifizieren: </t>
    </r>
  </si>
  <si>
    <t>zu Randzeiten (Wertstoffhof ist zu Öffnungszeiten mit Mitarbeitenden besetzt)</t>
  </si>
  <si>
    <t xml:space="preserve">24/7 (Wertstoffhof wird ausschließlich mit personenloser Annahme betrieben) </t>
  </si>
  <si>
    <r>
      <t xml:space="preserve">nein, aber in Planung, </t>
    </r>
    <r>
      <rPr>
        <i/>
        <sz val="10"/>
        <color rgb="FF00699B"/>
        <rFont val="Arial"/>
        <family val="2"/>
      </rPr>
      <t>bitte spezifizieren:</t>
    </r>
  </si>
  <si>
    <t>4.1 Personal Stadtreinigung</t>
  </si>
  <si>
    <t>Personal - Stadtreinigung</t>
  </si>
  <si>
    <t>NEU: Die Datenerhebung erfolgt für den gesamten Bereich der Stadtreinigung und Papierkorbleerung in Ihrer Stadt.</t>
  </si>
  <si>
    <t xml:space="preserve">Dies schließt alle Reinigungen für städtische Institutionen sowie die Reinigungen, die über den öffentlichen Kostenanteil/Allgemeininteresse </t>
  </si>
  <si>
    <t>durchgeführt werden, ein.</t>
  </si>
  <si>
    <t>Andere Leistungen wie z. B. der Winterdienst, Leistungen für Dritte (i. d. R. Abwicklung über Betrieb gewerblicher Art) und von Ihnen beauftragte</t>
  </si>
  <si>
    <t>Leistungen an beauftragte Dritte sind nicht zu betrachten bzw. aus den Ressourcen, Leistungen und Kosten herauszurechnen.</t>
  </si>
  <si>
    <t>Personal der Sparte Stadtreinigung</t>
  </si>
  <si>
    <t xml:space="preserve"> - Wochenarbeitszeit pro Mitarbeitender und Woche</t>
  </si>
  <si>
    <r>
      <t xml:space="preserve"> - Bitte kreuzen Sie an, was auf das Arbeitszeitmodell der operativ Mitarbeitenden zutrifft</t>
    </r>
    <r>
      <rPr>
        <i/>
        <sz val="10"/>
        <color rgb="FF00699B"/>
        <rFont val="Arial"/>
        <family val="2"/>
      </rPr>
      <t xml:space="preserve"> (Zutreffendes bitte ankreuzen, Mehrfachnennungen möglich)</t>
    </r>
  </si>
  <si>
    <t>5-Tagewoche</t>
  </si>
  <si>
    <t>verlängerte Tagesarbeitszeit (bitte Stunden/Tag angeben:)</t>
  </si>
  <si>
    <t>h/d</t>
  </si>
  <si>
    <t>strukturelle Minusstunden (bitte Stunden/Tag angeben:)</t>
  </si>
  <si>
    <t>2-Schichtbetrieb (gesamte Abteilung)</t>
  </si>
  <si>
    <t xml:space="preserve">teilweise 2-Schichtbetrieb (z. B. einzelne GKM, Kolonnen) </t>
  </si>
  <si>
    <t>3-Schichtbetrieb (zumindest teilweise)</t>
  </si>
  <si>
    <t>wechselnde Schichten für Mitarbeiter</t>
  </si>
  <si>
    <t>gleichbleibende Schichten für Mitarbeiter (z. B. immer Einsatz in Spätschicht etc.)</t>
  </si>
  <si>
    <t>Sonntagsreinigung in Überstunden</t>
  </si>
  <si>
    <t>Samstagsreinigung in Überstunden</t>
  </si>
  <si>
    <t>6-Tagewoche (Samstag als Regelarbeitstag)</t>
  </si>
  <si>
    <t>6-Tagewoche (Sonntag als Regelarbeitstag)</t>
  </si>
  <si>
    <t xml:space="preserve"> - Werden Feiertage nachgeholt?</t>
  </si>
  <si>
    <t xml:space="preserve">ja, bitte Jahresaufwand in Mitarbeiterstunden angeben: </t>
  </si>
  <si>
    <t>Ma.-h/a</t>
  </si>
  <si>
    <t>Fahrer, Handreiniger und sonstiges Personal wie z.B. Betriebshofpersonal; OHNE Bereichs-/Einsatzleitung, Disponenten, Pförtner etc.</t>
  </si>
  <si>
    <r>
      <t xml:space="preserve">Anzahl Mitarbeitende </t>
    </r>
    <r>
      <rPr>
        <i/>
        <sz val="10"/>
        <color rgb="FF00699B"/>
        <rFont val="Arial"/>
        <family val="2"/>
      </rPr>
      <t>(inkl. dauerkranke Mitarbeitende)</t>
    </r>
  </si>
  <si>
    <r>
      <t xml:space="preserve">Anzahl Mitarbeitende </t>
    </r>
    <r>
      <rPr>
        <i/>
        <sz val="10"/>
        <color rgb="FF00699B"/>
        <rFont val="Arial"/>
        <family val="2"/>
      </rPr>
      <t>(ohne dauerkranke Mitarbeitende, Berechnung s. Notiz)</t>
    </r>
  </si>
  <si>
    <r>
      <t>Anzahl tatsächliche Mitarbeitende</t>
    </r>
    <r>
      <rPr>
        <i/>
        <sz val="10"/>
        <color rgb="FF00699B"/>
        <rFont val="Arial"/>
        <family val="2"/>
      </rPr>
      <t xml:space="preserve"> (zur Quoten-Berechnung)</t>
    </r>
  </si>
  <si>
    <t>4.2 Fuhrpark Stadtreinigung</t>
  </si>
  <si>
    <t>Fuhrpark der Sparte Stadtreinigung</t>
  </si>
  <si>
    <t>B</t>
  </si>
  <si>
    <t>C</t>
  </si>
  <si>
    <t>D</t>
  </si>
  <si>
    <t>F</t>
  </si>
  <si>
    <t>G</t>
  </si>
  <si>
    <t>H</t>
  </si>
  <si>
    <t>I</t>
  </si>
  <si>
    <t>LKW-/Groß-
Kehrmaschinen (GKM)</t>
  </si>
  <si>
    <t>Mittelgroße-
Kehrmaschinen
(MKM)</t>
  </si>
  <si>
    <t>Klein-
Kehrmaschinen
(KKM)</t>
  </si>
  <si>
    <t>Kleinst-
Kehrmaschinen
(Kleinst-KM)</t>
  </si>
  <si>
    <t>Kolonnen-Fahrzeuge</t>
  </si>
  <si>
    <t>Geräteträger (Stadtreinigung)</t>
  </si>
  <si>
    <t>handgeführte Kehr-/Saug-maschinen</t>
  </si>
  <si>
    <t>sonstige Spezial-maschinen</t>
  </si>
  <si>
    <t>4.3 Dienstleistungen Stadtreinigung</t>
  </si>
  <si>
    <t>Reinigungsumfang</t>
  </si>
  <si>
    <t>Anzahl Einwohner</t>
  </si>
  <si>
    <t>Netzlänge</t>
  </si>
  <si>
    <t>(Gesamtstadt)</t>
  </si>
  <si>
    <t>(durch Betrieb betreut)</t>
  </si>
  <si>
    <t>Fahrbahn</t>
  </si>
  <si>
    <t>Gehwege</t>
  </si>
  <si>
    <t>Umrechnungsfaktoren:</t>
  </si>
  <si>
    <t>Gesamtreinigungsumfang - Bitte geben Sie den Reinigungsumfang Ihres Betriebes an</t>
  </si>
  <si>
    <t>m in km</t>
  </si>
  <si>
    <t xml:space="preserve">Wichtiger Hinweis: Die Abfrage wurde an die Struktur der Leistungsmeldung zum EWK-Fonds angeglichen! Es sind ausschließlich die Leistungen Ihres </t>
  </si>
  <si>
    <t>m² in km²</t>
  </si>
  <si>
    <t xml:space="preserve">Betriebes/des Bereichs "Stadtreinigung" einzutragen! Bitte beachten: Dies kann von den von Ihnen gemeldeten Leistungen nach EWK-Fonds abweichen </t>
  </si>
  <si>
    <t>km² in km</t>
  </si>
  <si>
    <t>(z. B. Reinigung im Bereich Grün ggf. durch Grünflächenamt gemeldet - wird aber durch Bereich "Stadtreinigung" erbracht: Bitte dann mit angeben!).</t>
  </si>
  <si>
    <t>Fläche auf Länge</t>
  </si>
  <si>
    <t>m² entpricht 1 m für unbefestigt, manuelle Reinigung</t>
  </si>
  <si>
    <t>Gesamtleistung "Stadtreinigung"</t>
  </si>
  <si>
    <t>…davon satzungsgemäß</t>
  </si>
  <si>
    <t>m² entpricht 1 m für befestigt, manuelle Reinigung</t>
  </si>
  <si>
    <t>Strecken</t>
  </si>
  <si>
    <t>Arbeitslänge</t>
  </si>
  <si>
    <t>Reinigungslänge</t>
  </si>
  <si>
    <t>Jährliche Reinigungs-km gewichtet nach Straßentyp</t>
  </si>
  <si>
    <t>(durch Betrieb)</t>
  </si>
  <si>
    <t>gewichtete Reinigungs-km</t>
  </si>
  <si>
    <t>km/a</t>
  </si>
  <si>
    <t>gesamt</t>
  </si>
  <si>
    <t>Satzung</t>
  </si>
  <si>
    <t>Faktor</t>
  </si>
  <si>
    <t>Geh- und kombinierte Geh-/Radwege</t>
  </si>
  <si>
    <t>davon mit erhöhtem Reinigungsaufwand</t>
  </si>
  <si>
    <t>selbstständige (separate) Radwege</t>
  </si>
  <si>
    <t>mit erhöhtem Aufwand</t>
  </si>
  <si>
    <t>Sonstige Wege</t>
  </si>
  <si>
    <t>Selbstständige Radwege</t>
  </si>
  <si>
    <t>Summe</t>
  </si>
  <si>
    <t>Flächen</t>
  </si>
  <si>
    <t>Arbeitsfläche</t>
  </si>
  <si>
    <t>Reinigungsfläche</t>
  </si>
  <si>
    <t>Anteil zu reinigender Fläche</t>
  </si>
  <si>
    <t>Grünflächen/Parkanlagen</t>
  </si>
  <si>
    <t>Reinigungsopjekte unbefestigt</t>
  </si>
  <si>
    <t>km²/a</t>
  </si>
  <si>
    <t>Spielplätze</t>
  </si>
  <si>
    <t>Baumscheiben</t>
  </si>
  <si>
    <t>Straßenbegleitgrün</t>
  </si>
  <si>
    <t>Böschungen/Gräben/Uferbereiche/Strände</t>
  </si>
  <si>
    <t>Sonstige unbefestigte Flächen</t>
  </si>
  <si>
    <t>Plätze/Fußgängerzonen</t>
  </si>
  <si>
    <t>Parkplätze</t>
  </si>
  <si>
    <t>Reinigungsobjekte befestigt</t>
  </si>
  <si>
    <t>Sonstige befestigte Flächen</t>
  </si>
  <si>
    <t>Faktorisierte Reinigungslänge km/a</t>
  </si>
  <si>
    <t>Produkteinheiten</t>
  </si>
  <si>
    <t>Produkt</t>
  </si>
  <si>
    <t>Kostenbezug</t>
  </si>
  <si>
    <t>Ergebnis</t>
  </si>
  <si>
    <t>GKM</t>
  </si>
  <si>
    <t>Leistungskennzahlen Reinigungssystem</t>
  </si>
  <si>
    <t>MKM</t>
  </si>
  <si>
    <t>Bitte geben Sie die durchschnittlichen Reinigungs-km je Reinigungsystem und Tag an (bei Schichtsystem je Schicht).</t>
  </si>
  <si>
    <t>KKM</t>
  </si>
  <si>
    <t>Bitte zudem die Arbeitszeit je Tag bzw. je Schicht angeben.</t>
  </si>
  <si>
    <t>operative Ma.</t>
  </si>
  <si>
    <t>1.</t>
  </si>
  <si>
    <t>Großkehrmaschine (separater Einsatz)</t>
  </si>
  <si>
    <r>
      <rPr>
        <i/>
        <sz val="12"/>
        <color theme="1"/>
        <rFont val="Arial"/>
        <family val="2"/>
      </rPr>
      <t>→</t>
    </r>
    <r>
      <rPr>
        <i/>
        <sz val="10"/>
        <color theme="1"/>
        <rFont val="Arial"/>
        <family val="2"/>
      </rPr>
      <t xml:space="preserve"> bei</t>
    </r>
  </si>
  <si>
    <t>h Arbeitszeit je d bzw. je Schicht</t>
  </si>
  <si>
    <t>2.</t>
  </si>
  <si>
    <t>mittelgroße Kehrmaschine (separater Einsatz)</t>
  </si>
  <si>
    <t>3.</t>
  </si>
  <si>
    <t>Kleinkehrmaschine (separater Einsatz)</t>
  </si>
  <si>
    <t>Papierkorbfaktor</t>
  </si>
  <si>
    <t>4.</t>
  </si>
  <si>
    <t>Handreinigerkolonne manuell (sep.)</t>
  </si>
  <si>
    <t>km/(Kolonne*d)</t>
  </si>
  <si>
    <t>Leerungen/a</t>
  </si>
  <si>
    <t xml:space="preserve"> - eine Handreinigerkolonne besteht typischerweise aus</t>
  </si>
  <si>
    <t>Mitarbeitenden</t>
  </si>
  <si>
    <t>Standard</t>
  </si>
  <si>
    <t>Ascher</t>
  </si>
  <si>
    <t>Verdichtung</t>
  </si>
  <si>
    <t>Unterflur</t>
  </si>
  <si>
    <t xml:space="preserve"> - wenn zutreffend, bitte ankreuzen:</t>
  </si>
  <si>
    <t>ja, die Handreinigerkolonne leert auch die Papierkörbe</t>
  </si>
  <si>
    <t>Aufwand je km</t>
  </si>
  <si>
    <t>ja, die Handreinigerkolonne reinigt auch (angrenzende) Grünflächen, z. B. Straßenbegleitgrün, Parkflächen</t>
  </si>
  <si>
    <t>5.</t>
  </si>
  <si>
    <t>Kombination Kehrmaschine/Zukehrende</t>
  </si>
  <si>
    <t>km/(Team*d)</t>
  </si>
  <si>
    <t>Anzahl Ma.</t>
  </si>
  <si>
    <t>Jahreseinsatz-h</t>
  </si>
  <si>
    <t>Aufwand</t>
  </si>
  <si>
    <r>
      <t xml:space="preserve"> - Eine Kombination Kehrmaschine/Zukehrende besteht aus </t>
    </r>
    <r>
      <rPr>
        <i/>
        <sz val="10"/>
        <color rgb="FF00699B"/>
        <rFont val="Arial"/>
        <family val="2"/>
      </rPr>
      <t>(bitte Anzahl angeben!)</t>
    </r>
  </si>
  <si>
    <t>Zukehrern / sonst. Ma</t>
  </si>
  <si>
    <t>Leerungsleistung (h/Pk.-Leerungen)</t>
  </si>
  <si>
    <t>ja, das Team leert auch die Papierkörbe</t>
  </si>
  <si>
    <t>Umrechnungsfaktor</t>
  </si>
  <si>
    <t>ja, das Team reinigt auch (angrenzende) Grünflächen, z. B. Straßenbegleitgrün, Parkflächen</t>
  </si>
  <si>
    <t>6.</t>
  </si>
  <si>
    <r>
      <t xml:space="preserve">Handreinigerkolonne manuell </t>
    </r>
    <r>
      <rPr>
        <u/>
        <sz val="10"/>
        <color theme="1"/>
        <rFont val="Arial"/>
        <family val="2"/>
      </rPr>
      <t>(Grün-)Flächen</t>
    </r>
  </si>
  <si>
    <t>m²/(Kolonne*d)</t>
  </si>
  <si>
    <t>=&gt; Papierkorbfaktor:</t>
  </si>
  <si>
    <t>Gewichtete Reinigungskilometer (inkl. Papierkörbe)</t>
  </si>
  <si>
    <t>7.</t>
  </si>
  <si>
    <r>
      <t xml:space="preserve">Kombinationsreinigung </t>
    </r>
    <r>
      <rPr>
        <u/>
        <sz val="10"/>
        <rFont val="Arial"/>
        <family val="2"/>
      </rPr>
      <t>(Grün-)Flächen</t>
    </r>
  </si>
  <si>
    <t>m²/(Team*d)</t>
  </si>
  <si>
    <t>Gesamtproduktivität hoheitl. Leistung</t>
  </si>
  <si>
    <t>km/(PE*w.)</t>
  </si>
  <si>
    <t>Umfang Papierkorbleerungen</t>
  </si>
  <si>
    <t>(z. B. Pk._Leerung im Bereich Grün ggf. durch Grünflächenamt gemeldet - wird aber durch Bereich "Stadtreinigung" erbracht: Bitte dann mitangeben!).</t>
  </si>
  <si>
    <t xml:space="preserve">…davon satzungsgemäß </t>
  </si>
  <si>
    <t>Produkteinheiten je Team</t>
  </si>
  <si>
    <t xml:space="preserve">Standard-
papierkörbe </t>
  </si>
  <si>
    <t>Papierkörbe</t>
  </si>
  <si>
    <t>Volumen pro Papierkorb</t>
  </si>
  <si>
    <t>Gesamtleerungen</t>
  </si>
  <si>
    <t>l/Papierkorb</t>
  </si>
  <si>
    <t>Typ 1</t>
  </si>
  <si>
    <t>Typ 2</t>
  </si>
  <si>
    <t>Typ 3</t>
  </si>
  <si>
    <t>Typ 4</t>
  </si>
  <si>
    <t>Typ 5</t>
  </si>
  <si>
    <t>Typ 6</t>
  </si>
  <si>
    <t>Anzahl Papierkörbe</t>
  </si>
  <si>
    <t>Separate
Ascher</t>
  </si>
  <si>
    <t>Volumen pro Ascher</t>
  </si>
  <si>
    <t>l/Ascher</t>
  </si>
  <si>
    <t>ohne Wichtung</t>
  </si>
  <si>
    <t>Papierkörbe mit Verdich-tungsfunktion</t>
  </si>
  <si>
    <t>Verdichtungs-
faktor</t>
  </si>
  <si>
    <t>Volumen ohne 
Verdichtung</t>
  </si>
  <si>
    <t>Unterflur-
papierkörbe</t>
  </si>
  <si>
    <t>Unterflurpapierkörbe</t>
  </si>
  <si>
    <t>Volumen pro UF-Pk.</t>
  </si>
  <si>
    <t>Kehrichtmengen</t>
  </si>
  <si>
    <t>Menge Straßenkehricht/Papierkorbabfälle etc.</t>
  </si>
  <si>
    <t>Gesamt:</t>
  </si>
  <si>
    <t>=&gt; davon "stofflich verwertete" Menge:</t>
  </si>
  <si>
    <t>davon:</t>
  </si>
  <si>
    <t>Kehrmaschinen</t>
  </si>
  <si>
    <t>manuelle Reinigung</t>
  </si>
  <si>
    <t>aus Grünflächen-Reinig.</t>
  </si>
  <si>
    <t>(falls hierfür zuständig und getrennt erfasst)</t>
  </si>
  <si>
    <t>aus Papierkörben</t>
  </si>
  <si>
    <t>aus sep. Lauberfassung</t>
  </si>
  <si>
    <t>bei notwendiger Zusammenfassung von Mengen (z. B. aus man. Reinigung und Pk.-Leerung), dies bitte hier stichwortartig vermerken:</t>
  </si>
  <si>
    <t>Welche Verfahren nutzen Sie zur stofflichen Verwertung (ggf. Mehrfachnennung)?</t>
  </si>
  <si>
    <t>Spezialabfragen zu Organisation und Umfang</t>
  </si>
  <si>
    <t>Wilde Ablagerungen (großvolumige illegale Ablagerungen im öffentl. Raum)</t>
  </si>
  <si>
    <t>Anzahl der bearbeiteten/gemeldeten Anfallstellen pro Jahr (inkl. durch eigenes Personal gemeldete Anfallstellen)</t>
  </si>
  <si>
    <t>Meldungen/a</t>
  </si>
  <si>
    <t>Wie ist die Beseitigung von wilden Abfallablagerungen organisiert (Zutreffendes ankreuzen)?</t>
  </si>
  <si>
    <t>Abholung/Beseitigung durch ein separate/s Team/Kolonne</t>
  </si>
  <si>
    <t>Mitnahme durch das "normale" Team/Kolonne vor Ort/im Reinigungsbezirk</t>
  </si>
  <si>
    <t>Sonstiges (bitte beschreiben)</t>
  </si>
  <si>
    <t>Erfasste Mengen pro Jahr</t>
  </si>
  <si>
    <t>(sofern separat erfasst)</t>
  </si>
  <si>
    <t>Zeitaufwand "wilde Abfallablagerungen"</t>
  </si>
  <si>
    <t>h/a Personal</t>
  </si>
  <si>
    <t>h/a Fahrzeuge</t>
  </si>
  <si>
    <t>Depotcontainer-Standortreinigung</t>
  </si>
  <si>
    <t>Anzahl der zu reinigenden Depotcontainer-Standplätze</t>
  </si>
  <si>
    <t>Stck.</t>
  </si>
  <si>
    <t>Durchschnittlicher Reinigungsturnus dieser Plätze</t>
  </si>
  <si>
    <t>x/a</t>
  </si>
  <si>
    <t>Wie ist die Reinigung der Standplätze organisiert?</t>
  </si>
  <si>
    <t>integriert in die "normalen" Teams/Kolonnen der Stadtreinigung</t>
  </si>
  <si>
    <t xml:space="preserve">separate/s Team/Kolonne in Kombinbation mit der o. g. Beseitigung von wilden Ablagerungen </t>
  </si>
  <si>
    <t>vollständig separate/s Team/Kolonne</t>
  </si>
  <si>
    <t>Sonstiges (bitte beschreiben):</t>
  </si>
  <si>
    <t>Reinigungsaktionen und Öffentlichkeitsarbeit</t>
  </si>
  <si>
    <t>Gibt es in Ihrem Stadtgebiet zivilgesellschaftliche Reinigungsaktionen und unterstützen Sie diese als Betrieb?</t>
  </si>
  <si>
    <r>
      <t xml:space="preserve">ja, es gibt Reinigungsaktionen, die der Betrieb auch </t>
    </r>
    <r>
      <rPr>
        <u/>
        <sz val="10"/>
        <rFont val="Arial"/>
        <family val="2"/>
      </rPr>
      <t>unterstützt</t>
    </r>
    <r>
      <rPr>
        <sz val="10"/>
        <rFont val="Arial"/>
        <family val="2"/>
      </rPr>
      <t xml:space="preserve"> (Bereitstellung Säcke, Handschuhe, Picker, Abfallentsorgung etc.)</t>
    </r>
  </si>
  <si>
    <r>
      <t xml:space="preserve">ja, es gibt Reinigungsaktionen, die der Betrieb jedoch </t>
    </r>
    <r>
      <rPr>
        <u/>
        <sz val="10"/>
        <rFont val="Arial"/>
        <family val="2"/>
      </rPr>
      <t>nicht</t>
    </r>
    <r>
      <rPr>
        <sz val="10"/>
        <rFont val="Arial"/>
        <family val="2"/>
      </rPr>
      <t xml:space="preserve"> unterstützt</t>
    </r>
  </si>
  <si>
    <t>Behandeln Sie in der Öffentlichkeitsarbeit explizit das Thema Littering und wenn ja, wie?</t>
  </si>
  <si>
    <t xml:space="preserve">ja, mit folgenden Aktionen: </t>
  </si>
  <si>
    <t>4. Winterdienst</t>
  </si>
  <si>
    <t>Fahrbahn-, Radweg- und Gehwegwinterdienst sowie alle zusätzlichen Räum- und Streuaufgaben.</t>
  </si>
  <si>
    <t>Nur die hoheitlichen Aufgaben angeben (z. B. keine Gehwege vor privaten Grundstücken, Drittgeschäft).</t>
  </si>
  <si>
    <t>Winterdienst - Leistungen eigener Betrieb</t>
  </si>
  <si>
    <t>Anzahl Einwohner (Übernahme aus Kapitel 1.1 Allgemein, ändern, wenn abweichend)</t>
  </si>
  <si>
    <t>Organisation</t>
  </si>
  <si>
    <t>Welcher Bereich organisiert in Ihrem Betrieb federführend den Winterdienst?</t>
  </si>
  <si>
    <t>Sonstige Bereiche (bitte benennen):</t>
  </si>
  <si>
    <t>Welche Bereiche beteiligen sich (i. d. R. personell sowie ggf. mit Fahrzeugen) am Winterdienst?</t>
  </si>
  <si>
    <t>Straßenreinigung/Papierkorbleerung</t>
  </si>
  <si>
    <t>Grünflächenwesen</t>
  </si>
  <si>
    <t>Friedhofswesen</t>
  </si>
  <si>
    <t xml:space="preserve">Sonstige: </t>
  </si>
  <si>
    <t>Steuumfang</t>
  </si>
  <si>
    <t>einfache Länge</t>
  </si>
  <si>
    <t>Streulänge</t>
  </si>
  <si>
    <t xml:space="preserve"> - Fahrbahnen</t>
  </si>
  <si>
    <t xml:space="preserve"> - Geh-/Radwege</t>
  </si>
  <si>
    <t xml:space="preserve"> - Radschnellwege</t>
  </si>
  <si>
    <t xml:space="preserve"> - Gesamtanzahl der betreuten Fußgängerquerungen</t>
  </si>
  <si>
    <t>Streumittel</t>
  </si>
  <si>
    <r>
      <t xml:space="preserve">Welche Streumittel setzen Sie ein? </t>
    </r>
    <r>
      <rPr>
        <i/>
        <sz val="10"/>
        <color rgb="FF00699B"/>
        <rFont val="Arial"/>
        <family val="2"/>
      </rPr>
      <t>(Bitte ankreuzen)</t>
    </r>
  </si>
  <si>
    <t>Salz</t>
  </si>
  <si>
    <t>Feuchtsalz</t>
  </si>
  <si>
    <t>Sole</t>
  </si>
  <si>
    <t>Splitt/Sand etc.</t>
  </si>
  <si>
    <t>Wie lagern und beladen Sie Ihr Streusalz?</t>
  </si>
  <si>
    <t>Lagerung</t>
  </si>
  <si>
    <t>am Bauhof</t>
  </si>
  <si>
    <t>außerhalb</t>
  </si>
  <si>
    <t>Silo</t>
  </si>
  <si>
    <t>m³</t>
  </si>
  <si>
    <t>Soletank</t>
  </si>
  <si>
    <t>Salzhalle</t>
  </si>
  <si>
    <r>
      <t>Beladen</t>
    </r>
    <r>
      <rPr>
        <i/>
        <sz val="10"/>
        <color rgb="FF00699B"/>
        <rFont val="Arial"/>
        <family val="2"/>
      </rPr>
      <t xml:space="preserve"> (Bitte ankreuzen)</t>
    </r>
  </si>
  <si>
    <t>Radlader</t>
  </si>
  <si>
    <t>Förderband</t>
  </si>
  <si>
    <t xml:space="preserve">Für wie viele Volleinsätze reicht ihre Lagerkapazität am Bauhof? </t>
  </si>
  <si>
    <t>(zirka) Volleinsatztage</t>
  </si>
  <si>
    <r>
      <t xml:space="preserve">Arbeiten Sie mit ….  </t>
    </r>
    <r>
      <rPr>
        <sz val="10"/>
        <color rgb="FF00699B"/>
        <rFont val="Arial"/>
        <family val="2"/>
      </rPr>
      <t xml:space="preserve"> </t>
    </r>
    <r>
      <rPr>
        <i/>
        <sz val="10"/>
        <color rgb="FF00699B"/>
        <rFont val="Arial"/>
        <family val="2"/>
      </rPr>
      <t>(Bitte ankreuzen)</t>
    </r>
  </si>
  <si>
    <t>...präventivem Streuen ?</t>
  </si>
  <si>
    <t>...Wechselaufbauten für LKW?</t>
  </si>
  <si>
    <t>...Eigenaufbereitung von Sole?</t>
  </si>
  <si>
    <t>...Bereitschaft der Werkstatt beim Winterdienst?</t>
  </si>
  <si>
    <t>Wenn Sie mit präventivem Streuen arbeiten, wo wenden Sie dies an?</t>
  </si>
  <si>
    <t>auf Fahrbahnen</t>
  </si>
  <si>
    <t>auf Geh-/Radwegen</t>
  </si>
  <si>
    <t>auf Radschnellwegen</t>
  </si>
  <si>
    <t>Digitalisierung</t>
  </si>
  <si>
    <r>
      <t xml:space="preserve">Verfügen Sie über folgende EDV-Systeme? </t>
    </r>
    <r>
      <rPr>
        <i/>
        <sz val="10"/>
        <rFont val="Arial"/>
        <family val="2"/>
      </rPr>
      <t>(Bitte ankreuzen)</t>
    </r>
  </si>
  <si>
    <t>Telematik (WiDi-Bericht)</t>
  </si>
  <si>
    <t>Tourenplanungssoftware</t>
  </si>
  <si>
    <t>Sensorik (am Fahrzeug)</t>
  </si>
  <si>
    <t>Glättemeldeanlagen (stationär)</t>
  </si>
  <si>
    <t>Betrachtung ohne Forst und ohne Friedhofsunterhaltung</t>
  </si>
  <si>
    <t>Personal der Sparte Grünflächenunterhaltung</t>
  </si>
  <si>
    <r>
      <t xml:space="preserve">Sind die Grünflächenplanung und Grünflächenunterhaltung organisatorisch getrennt oder vereint? </t>
    </r>
    <r>
      <rPr>
        <i/>
        <sz val="10"/>
        <color rgb="FF00699B"/>
        <rFont val="Arial"/>
        <family val="2"/>
      </rPr>
      <t>(Bitte ankreuzen)</t>
    </r>
  </si>
  <si>
    <t xml:space="preserve">getrennt (z.B. Betriebshof und Grünflächenamt) </t>
  </si>
  <si>
    <t>vereint</t>
  </si>
  <si>
    <t xml:space="preserve"> - davon Anzahl Mitarbeitende Grünflächenplanung (sofern im Betrieb)</t>
  </si>
  <si>
    <t xml:space="preserve"> - davon Mitarbeitende Meister/Disposition/Einsatzleitung</t>
  </si>
  <si>
    <t>Mitarbeitende Meister, Vorarbeiter, Fachkräfte (z. B. Gärtner), angelernte Kräfte etc.</t>
  </si>
  <si>
    <t>Fuhrpark der Sparte Grünflächenunterhaltung</t>
  </si>
  <si>
    <t>Es ist jeweils für alle Fahrzeuge der genannten Fahrzeuggruppen zu antworten, auch soweit einzelne Fahrzeuge betriebsintern als Reservefahrzeuge geführt werden.</t>
  </si>
  <si>
    <t>Inkl. Leasingfahrzeuge.</t>
  </si>
  <si>
    <t>Großgeräte-träger/Acker-schlepper</t>
  </si>
  <si>
    <t>Steiger</t>
  </si>
  <si>
    <t>LKW 
&gt; 7,5 t</t>
  </si>
  <si>
    <t>LKW 
≤ 7,5 t</t>
  </si>
  <si>
    <t>Transporter (Pritsche, Sprinter etc.) 
≤ 3,5 t</t>
  </si>
  <si>
    <t>Bagger/
Radlader</t>
  </si>
  <si>
    <t>Kleintraktoren/
Kleingeräte-träger/ Großflächen-mäher</t>
  </si>
  <si>
    <t>6.3 Dienstleistungen der Grünflächenunterhaltung</t>
  </si>
  <si>
    <t>Abfragen zum Personal siehe Tabellenblatt Pers_Grün</t>
  </si>
  <si>
    <t>Abfragen zum Fuhrpark siehe Tabellenblatt Fuhrpark_Grün</t>
  </si>
  <si>
    <t xml:space="preserve">Objekte </t>
  </si>
  <si>
    <t>Gesamtfläche:</t>
  </si>
  <si>
    <t>ha</t>
  </si>
  <si>
    <t>nur vom Betrieb betreute Grünflächen im Stadtgebiet (ohne Forst und Friedhof =&gt; sep. Abfrage)</t>
  </si>
  <si>
    <t>Anzahl Flächen in Stück</t>
  </si>
  <si>
    <t>Fläche in ha</t>
  </si>
  <si>
    <t>Gesamtfläche (eigen):</t>
  </si>
  <si>
    <t>Gesamtfläche</t>
  </si>
  <si>
    <t>- Grünanlagen/Parks (inkl. Wasserflächen in Grünanlagen)</t>
  </si>
  <si>
    <t>- Kinderspielplätze/Bolzplätze/Erwachsenenspielplätze etc.</t>
  </si>
  <si>
    <t>- Flächen an Schulen/Kitas</t>
  </si>
  <si>
    <t>- Flächen sonstiger städtischer Einrichtungen</t>
  </si>
  <si>
    <t>- Sportplätze</t>
  </si>
  <si>
    <t>- Straßenbegleitgrün</t>
  </si>
  <si>
    <t>- Extensivflächen (Naturschutzflächen etc.)</t>
  </si>
  <si>
    <t>- Waldflächen (ohne Forst)</t>
  </si>
  <si>
    <t>- Sonstige Flächen (botanischer Garten/Tierparks etc.)</t>
  </si>
  <si>
    <t xml:space="preserve">bitte Art der Fläche(n) benennen: </t>
  </si>
  <si>
    <t xml:space="preserve">Ergänzend: Anzahl der Spielgeräte auf den Flächen: </t>
  </si>
  <si>
    <t>Anzahl Spielgeräte</t>
  </si>
  <si>
    <t>Ergänzend: Sind Gebäude aus Flächen herausgerechnet?</t>
  </si>
  <si>
    <t>Baumbestand</t>
  </si>
  <si>
    <t>vom Betrieb betreut (ohne Forst)</t>
  </si>
  <si>
    <t>Einzel-
bäume</t>
  </si>
  <si>
    <t>Baumgruppen</t>
  </si>
  <si>
    <t>Anzahl
Gruppen</t>
  </si>
  <si>
    <t>ø Anz. Bäume 
je Gruppe</t>
  </si>
  <si>
    <t xml:space="preserve">Stück </t>
  </si>
  <si>
    <t>Stück</t>
  </si>
  <si>
    <t>Anzahl Bäume gesamt</t>
  </si>
  <si>
    <t>Anteil Jungbäume:</t>
  </si>
  <si>
    <t>Leistung/ausgewählte Aufwandskennzahlen</t>
  </si>
  <si>
    <t xml:space="preserve">Sofern Ihre Stundenaufzeichnung eine Zuordnung von Pflege- und Reinigungsleistung auf Objektebene zulässt, </t>
  </si>
  <si>
    <t>bitte nachfolgend die Jahresstunden zuordnen.</t>
  </si>
  <si>
    <t>Personal-</t>
  </si>
  <si>
    <t>stundenaufwand (h/a)</t>
  </si>
  <si>
    <t>Pflege Grünanlagen und Parks</t>
  </si>
  <si>
    <t>Kinderspielplatzkontrolle</t>
  </si>
  <si>
    <t xml:space="preserve">Kinderspielplatzpflege </t>
  </si>
  <si>
    <t>Pflege Grünanlagen an öffntl. Gebäuden</t>
  </si>
  <si>
    <t>Baumkontrolle</t>
  </si>
  <si>
    <t>Baumpflege</t>
  </si>
  <si>
    <t>Pflege Straßenbegleitgrün</t>
  </si>
  <si>
    <t>Pflege Sportplätze</t>
  </si>
  <si>
    <t>Pflege Extensivflächen</t>
  </si>
  <si>
    <t>Pesonal der Sparte Friedhofsunterhaltung</t>
  </si>
  <si>
    <r>
      <t xml:space="preserve">Sind Friedhofsverwaltung und Friedhofsunterhaltung organisatorisch getrennt oder vereint? </t>
    </r>
    <r>
      <rPr>
        <i/>
        <sz val="10"/>
        <color rgb="FF00699B"/>
        <rFont val="Arial"/>
        <family val="2"/>
      </rPr>
      <t>(Bitte ankreuzen)</t>
    </r>
  </si>
  <si>
    <t xml:space="preserve">getrennt (z.B. Betriebshof und Standesamt) </t>
  </si>
  <si>
    <t xml:space="preserve"> - Anzahl Mitarbeitende in der Friedhofsverwaltung (Sachbearbeitung)</t>
  </si>
  <si>
    <t>Fuhrpark der Sparte Friedhofsunterhaltung</t>
  </si>
  <si>
    <t>Friedhofs-Bagger</t>
  </si>
  <si>
    <t>7.3 Dienstleistungen der Friedhofsunterhaltung</t>
  </si>
  <si>
    <t>Abfragen zum Personal siehe Tabellenblatt Pers_FH</t>
  </si>
  <si>
    <t>Abfragen zum Fuhrpark siehe Tabellenblatt Fuhrpark_FH</t>
  </si>
  <si>
    <r>
      <t xml:space="preserve">Anzahl operativ Mitarbeitende </t>
    </r>
    <r>
      <rPr>
        <i/>
        <sz val="10"/>
        <color rgb="FF00699B"/>
        <rFont val="Arial"/>
        <family val="2"/>
      </rPr>
      <t>(inkl. dauerkranke), Übernahme aus Pers_FH</t>
    </r>
  </si>
  <si>
    <t>- davon für Pflege</t>
  </si>
  <si>
    <t>- davon für Bestattungen</t>
  </si>
  <si>
    <t>Anzahl in Stück</t>
  </si>
  <si>
    <t xml:space="preserve">Anzahl städtischen Friedhöfe (nur Friedhöfe mit Bestattungsbetrieb): </t>
  </si>
  <si>
    <t xml:space="preserve">Anzahl nichtstädtische Friedhöfe (nur Friedhöfe mit Bestattungsbetrieb): </t>
  </si>
  <si>
    <t>Anzahl betreute Friedhöfe ohne Bestattungen (z. B. historische)</t>
  </si>
  <si>
    <t>Organisation/Bestattungen</t>
  </si>
  <si>
    <t>Organisationsstruktur auf den Friedhöfen</t>
  </si>
  <si>
    <t>jeweils separate Pflege- und Bestattungskolonnen</t>
  </si>
  <si>
    <t>Teilleistungen durch Kolonnen des Bereichs Grünpflege (z. B. Baumpflege)</t>
  </si>
  <si>
    <t>Kolonnen für Bestattungen sowie Pflege</t>
  </si>
  <si>
    <t>Gesamte Pflege durch Kolonnen der Grünflächenpflege</t>
  </si>
  <si>
    <t>Bestattungen</t>
  </si>
  <si>
    <t>- Anzahl Bestattungen</t>
  </si>
  <si>
    <t>- Grabarten (Neuvergaben)</t>
  </si>
  <si>
    <t>Wahlgräber</t>
  </si>
  <si>
    <t>davon Urnengräber:</t>
  </si>
  <si>
    <t>Reihengräber</t>
  </si>
  <si>
    <t>pflegefreie Rasengräber</t>
  </si>
  <si>
    <t>Anonyme Rasengräber</t>
  </si>
  <si>
    <t>Baumgräber (Urne)</t>
  </si>
  <si>
    <t>Kolumbarien (Urne)</t>
  </si>
  <si>
    <t xml:space="preserve">Sonstige </t>
  </si>
  <si>
    <t xml:space="preserve">Sofern Ihre Stundenaufzeichnung eine Zuordnung von Pflege- und Bestattungsleistung zulässt, </t>
  </si>
  <si>
    <t>Pflege Friedhöfe</t>
  </si>
  <si>
    <t xml:space="preserve">Straßenunterhaltung umfasst folgende Bereiche: Betriebliche Unterhaltung (Kontrolle und Wartung) sowie bauliche Unterhaltung (Instandhaltung, </t>
  </si>
  <si>
    <t xml:space="preserve">Instandsetzung, Erneuerung); daneben steht der Neubau von Straßen. Zur Instandhaltung [nur punktuell] zählen z. B.: Schlaglochbeseitigung, </t>
  </si>
  <si>
    <t xml:space="preserve">kleine Oberflächenbehandlungen, kürzere Spurrinnenbeseitigung, Verguss von Fugen, kleinere Pflasterreparaturen, Abfräsen von Verformungen </t>
  </si>
  <si>
    <t xml:space="preserve">in kürzeren Abschnitten. Zur Instandsetzung [nur Deckschicht] zählen z. B.: Oberflächenbehandlungen (ganze Fahrstreifenbreite), Hoch- und  </t>
  </si>
  <si>
    <t xml:space="preserve">Tiefeinbau einer Deckschicht, Spurrinnenbeseitigung auf längeren Abschnitten, großflächige Pflasterarbeiten, Aufbringen dünner Schichten. </t>
  </si>
  <si>
    <t xml:space="preserve">Zur Erneuerung [mehr als Deckschicht] zählen z. B.: Oberflächenbehandlungen (ganze Straßenbreite), Hoch- und Tiefeinbau einer Deck- und  </t>
  </si>
  <si>
    <t>Binderschicht, Ersatz einer Betondecke.</t>
  </si>
  <si>
    <t>Personal der Sparte Straßenunterhaltung</t>
  </si>
  <si>
    <r>
      <t xml:space="preserve">Sind Tiefbauamt (Planung, Neubau, Aufbruchmanagement etc.) und Unterhaltung organisatorisch getrennt oder vereint ? </t>
    </r>
    <r>
      <rPr>
        <i/>
        <sz val="10"/>
        <color rgb="FF00699B"/>
        <rFont val="Arial"/>
        <family val="2"/>
      </rPr>
      <t>(Bitte ankreuzen)</t>
    </r>
  </si>
  <si>
    <t>getrennt</t>
  </si>
  <si>
    <t xml:space="preserve">Gesamtzahl Mitarbeitende Sparte </t>
  </si>
  <si>
    <t xml:space="preserve"> - davon Mitarbeitende Planung (Ingenieure/Sachbearbeiter)</t>
  </si>
  <si>
    <t>Mitarbeitende Meister, Vorarbeiter, Fachkräfte (z. B. des Straßenbaus), angelernte Kräfte etc.</t>
  </si>
  <si>
    <t>Fuhrpark der Sparte Straßenunterhaltung</t>
  </si>
  <si>
    <t>Es ist jeweils für alle Fahrzeuge der genannten Fahrzeuggruppen zu antworten, auch soweit einzelne Fahrzeuge betriebsintern als Reservefahrzeuge geführt. werden</t>
  </si>
  <si>
    <t>Fertiger</t>
  </si>
  <si>
    <t>Bagger/
Radlader/
Ackerschlepper</t>
  </si>
  <si>
    <t>Kleintraktoren/
Kleingeräte-träger</t>
  </si>
  <si>
    <t>8.3 Dienstleistungen der Straßenunterhaltung</t>
  </si>
  <si>
    <t xml:space="preserve">Straßenunterhaltung umfasst folgende Bereiche: betriebliche Unterhaltung (Kontrolle und Wartung) sowie bauliche Unterhaltung (Instandhaltung, </t>
  </si>
  <si>
    <t>Instandsetzung, Erneuerung), Beschilderung; daneben steht der Neubau von Straßen. Zur Instandhaltung [nur punktuell] zählen z. B.: Schlagloch-</t>
  </si>
  <si>
    <t xml:space="preserve">beseitigung, kleine Oberflächenbehandlungen, kürzere Spurrinnenbeseitigung, Verguss von Fugen, kleinere Pflasterreparaturen, Abfräsen von </t>
  </si>
  <si>
    <t xml:space="preserve">Verformungen in kürzeren Abschnitten. Zur Instandsetzung [nur Deckschicht] zählen z. B.: Oberflächenbehandlungen (ganze Fahrstreifenbreite), </t>
  </si>
  <si>
    <t xml:space="preserve">Hoch- und  Tiefeinbau einer Deckschicht, Spurrinnenbeseitigung auf längeren Abschnitten, großflächige Pflasterarbeiten, Aufbringen dünner Schichten. </t>
  </si>
  <si>
    <t>Abfragen zum Personal siehe Tabellenblatt Pers_StU</t>
  </si>
  <si>
    <t>Abfragen zum Fuhrpark siehe Tabellenblatt Fuhrpark_StU</t>
  </si>
  <si>
    <t>- davon für Straßenkontrolle</t>
  </si>
  <si>
    <t>- davon für Straßenunterhaltung</t>
  </si>
  <si>
    <t xml:space="preserve"> - davon Instandhaltung</t>
  </si>
  <si>
    <t xml:space="preserve"> - davon Instandsetzung</t>
  </si>
  <si>
    <t xml:space="preserve"> - davon Erneuerung</t>
  </si>
  <si>
    <t>- davon für Beschilderung</t>
  </si>
  <si>
    <t>- davon für Markierung</t>
  </si>
  <si>
    <t>Betreutes Straßennetz durch Straßenunterhaltung (vom Betrieb betreut)</t>
  </si>
  <si>
    <t>- Straßen/Fahrbahnen</t>
  </si>
  <si>
    <t xml:space="preserve">km </t>
  </si>
  <si>
    <t>→  davon:</t>
  </si>
  <si>
    <t>- Durchfahrtsstraßen</t>
  </si>
  <si>
    <t>- Wirtschafts-/Feldwege</t>
  </si>
  <si>
    <t>- Neben-/Anliegerstraßen</t>
  </si>
  <si>
    <t>- Geh- und Radwege</t>
  </si>
  <si>
    <t>- Radwanderwege</t>
  </si>
  <si>
    <t>Betreute Bauwerke</t>
  </si>
  <si>
    <t>- Brücken</t>
  </si>
  <si>
    <t>- Unterführungen</t>
  </si>
  <si>
    <t>Straßenkontrolle (wenn zuständig)</t>
  </si>
  <si>
    <t>Aufwand Streckenkontrolle</t>
  </si>
  <si>
    <t>Straßen/Wege-Typ</t>
  </si>
  <si>
    <t>Länge (einmalig)</t>
  </si>
  <si>
    <t xml:space="preserve">Kontroll-Turnus </t>
  </si>
  <si>
    <t>Nur Fahrbahnen:</t>
  </si>
  <si>
    <t>Durchgangsstraße</t>
  </si>
  <si>
    <t>pro Jahr</t>
  </si>
  <si>
    <t>Neben-/Anliegerstraße</t>
  </si>
  <si>
    <t>Wirtschafts-/Feldwege</t>
  </si>
  <si>
    <t>Geh- und Radwege</t>
  </si>
  <si>
    <t>Radwanderwege</t>
  </si>
  <si>
    <t xml:space="preserve">Wanderwege/Forstwege </t>
  </si>
  <si>
    <t xml:space="preserve">Gemeldete Schäden </t>
  </si>
  <si>
    <t>Stück/a</t>
  </si>
  <si>
    <t>Jährliche Kontrollstunden</t>
  </si>
  <si>
    <t>Keine Angabe möglich, weil:</t>
  </si>
  <si>
    <t>Anteil nicht ermittelbar/bekannt ist</t>
  </si>
  <si>
    <t>Kontrolle in Vergabe ist</t>
  </si>
  <si>
    <t>Instandhaltungsmaßnahmen</t>
  </si>
  <si>
    <t>Anzahl Instandhaltungskolonnen</t>
  </si>
  <si>
    <t>durchschnittliche Anzahl Mitarbeitende je Kolonne</t>
  </si>
  <si>
    <t>Ma./Kolonne</t>
  </si>
  <si>
    <t>Instandhaltungsaufträge</t>
  </si>
  <si>
    <t>Aufträge/a</t>
  </si>
  <si>
    <t>Instandhaltungsstunden</t>
  </si>
  <si>
    <t>Beschilderung</t>
  </si>
  <si>
    <t>Anzahl Beschilderungskolonnen</t>
  </si>
  <si>
    <t>Beschilderungssaufträge</t>
  </si>
  <si>
    <t>Stunden für Beschilderungsarbeiten</t>
  </si>
  <si>
    <t>Markierungen</t>
  </si>
  <si>
    <t>Anzahl Markierungskolonnen</t>
  </si>
  <si>
    <t>Markierungssaufträge</t>
  </si>
  <si>
    <t>Stunden für Markierungsarbeiten</t>
  </si>
  <si>
    <t>Datenschutz im Rahmen des Digitalen Branchen-Kompasses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</si>
</sst>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quot;Seite&quot;\ #"/>
    <numFmt numFmtId="165" formatCode="#,##0.0"/>
    <numFmt numFmtId="166" formatCode="0.0"/>
    <numFmt numFmtId="167" formatCode="#,##0.000"/>
    <numFmt numFmtId="168" formatCode="_-* #,##0_-;\-* #,##0_-;_-* &quot;-&quot;??_-;_-@_-"/>
    <numFmt numFmtId="169" formatCode="#,##0.000000"/>
  </numFmts>
  <fonts count="84" x14ac:knownFonts="1">
    <font>
      <sz val="10"/>
      <name val="Arial"/>
      <family val="2"/>
    </font>
    <font>
      <sz val="11"/>
      <color theme="1"/>
      <name val="Calibri"/>
      <family val="2"/>
      <scheme val="minor"/>
    </font>
    <font>
      <sz val="10"/>
      <color theme="1"/>
      <name val="Arial"/>
      <family val="2"/>
    </font>
    <font>
      <sz val="10"/>
      <color theme="0"/>
      <name val="Arial"/>
      <family val="2"/>
    </font>
    <font>
      <sz val="10"/>
      <name val="Arial"/>
      <family val="2"/>
    </font>
    <font>
      <b/>
      <sz val="10"/>
      <name val="Arial"/>
      <family val="2"/>
    </font>
    <font>
      <b/>
      <sz val="24"/>
      <name val="Arial"/>
      <family val="2"/>
    </font>
    <font>
      <b/>
      <sz val="28"/>
      <name val="Arial"/>
      <family val="2"/>
    </font>
    <font>
      <b/>
      <sz val="22"/>
      <name val="Arial"/>
      <family val="2"/>
    </font>
    <font>
      <b/>
      <sz val="20"/>
      <name val="Arial"/>
      <family val="2"/>
    </font>
    <font>
      <b/>
      <sz val="16"/>
      <name val="Arial"/>
      <family val="2"/>
    </font>
    <font>
      <b/>
      <sz val="20"/>
      <color rgb="FF00A4DE"/>
      <name val="Arial"/>
      <family val="2"/>
    </font>
    <font>
      <b/>
      <sz val="12"/>
      <color rgb="FF000000"/>
      <name val="Arial"/>
      <family val="2"/>
    </font>
    <font>
      <b/>
      <sz val="18"/>
      <color rgb="FFC00000"/>
      <name val="Arial"/>
      <family val="2"/>
    </font>
    <font>
      <sz val="11"/>
      <name val="Arial"/>
      <family val="2"/>
    </font>
    <font>
      <sz val="9"/>
      <name val="Arial"/>
      <family val="2"/>
    </font>
    <font>
      <b/>
      <sz val="11"/>
      <name val="Arial"/>
      <family val="2"/>
    </font>
    <font>
      <b/>
      <sz val="12"/>
      <color theme="0"/>
      <name val="Arial"/>
      <family val="2"/>
    </font>
    <font>
      <b/>
      <sz val="11"/>
      <color theme="0"/>
      <name val="Arial"/>
      <family val="2"/>
    </font>
    <font>
      <sz val="10"/>
      <color indexed="8"/>
      <name val="Arial"/>
      <family val="2"/>
    </font>
    <font>
      <b/>
      <sz val="14"/>
      <color indexed="8"/>
      <name val="Arial"/>
      <family val="2"/>
    </font>
    <font>
      <b/>
      <sz val="11"/>
      <color indexed="8"/>
      <name val="Arial"/>
      <family val="2"/>
    </font>
    <font>
      <sz val="12"/>
      <color indexed="8"/>
      <name val="Arial"/>
      <family val="2"/>
    </font>
    <font>
      <sz val="11"/>
      <color indexed="8"/>
      <name val="Arial"/>
      <family val="2"/>
    </font>
    <font>
      <b/>
      <sz val="10"/>
      <color indexed="8"/>
      <name val="Arial"/>
      <family val="2"/>
    </font>
    <font>
      <b/>
      <sz val="8"/>
      <color indexed="81"/>
      <name val="Tahoma"/>
      <family val="2"/>
    </font>
    <font>
      <sz val="8"/>
      <color indexed="81"/>
      <name val="Tahoma"/>
      <family val="2"/>
    </font>
    <font>
      <b/>
      <sz val="12"/>
      <color rgb="FF008BD0"/>
      <name val="Tahoma"/>
      <family val="2"/>
    </font>
    <font>
      <b/>
      <sz val="14"/>
      <color rgb="FF008BD0"/>
      <name val="Tahoma"/>
      <family val="2"/>
    </font>
    <font>
      <b/>
      <i/>
      <sz val="12"/>
      <color rgb="FF008BD0"/>
      <name val="Tahoma"/>
      <family val="2"/>
    </font>
    <font>
      <sz val="10"/>
      <color rgb="FF0086C1"/>
      <name val="Arial"/>
      <family val="2"/>
    </font>
    <font>
      <sz val="11"/>
      <color theme="0"/>
      <name val="Arial"/>
      <family val="2"/>
    </font>
    <font>
      <b/>
      <u/>
      <sz val="10"/>
      <color indexed="8"/>
      <name val="Arial"/>
      <family val="2"/>
    </font>
    <font>
      <i/>
      <sz val="10"/>
      <color indexed="12"/>
      <name val="Arial"/>
      <family val="2"/>
    </font>
    <font>
      <sz val="10"/>
      <color rgb="FF008BD0"/>
      <name val="Arial"/>
      <family val="2"/>
    </font>
    <font>
      <b/>
      <sz val="10"/>
      <color rgb="FF008BD0"/>
      <name val="Arial"/>
      <family val="2"/>
    </font>
    <font>
      <sz val="12"/>
      <color rgb="FF008BD0"/>
      <name val="Arial"/>
      <family val="2"/>
    </font>
    <font>
      <sz val="8"/>
      <color indexed="8"/>
      <name val="Arial"/>
      <family val="2"/>
    </font>
    <font>
      <sz val="8"/>
      <name val="Arial"/>
      <family val="2"/>
    </font>
    <font>
      <u/>
      <sz val="10"/>
      <name val="Arial"/>
      <family val="2"/>
    </font>
    <font>
      <sz val="9"/>
      <color indexed="81"/>
      <name val="Tahoma"/>
      <family val="2"/>
    </font>
    <font>
      <sz val="10"/>
      <color rgb="FF00A4DE"/>
      <name val="Arial"/>
      <family val="2"/>
    </font>
    <font>
      <strike/>
      <sz val="10"/>
      <name val="Arial"/>
      <family val="2"/>
    </font>
    <font>
      <b/>
      <sz val="10"/>
      <color rgb="FFE53517"/>
      <name val="Arial"/>
      <family val="2"/>
    </font>
    <font>
      <sz val="10"/>
      <color rgb="FFE53517"/>
      <name val="Arial"/>
      <family val="2"/>
    </font>
    <font>
      <sz val="11"/>
      <color theme="1"/>
      <name val="Calibri"/>
      <family val="2"/>
      <scheme val="minor"/>
    </font>
    <font>
      <i/>
      <sz val="10"/>
      <color rgb="FF00699B"/>
      <name val="Arial"/>
      <family val="2"/>
    </font>
    <font>
      <i/>
      <u/>
      <sz val="10"/>
      <color rgb="FF00699B"/>
      <name val="Arial"/>
      <family val="2"/>
    </font>
    <font>
      <sz val="10"/>
      <color rgb="FF00699B"/>
      <name val="Arial"/>
      <family val="2"/>
    </font>
    <font>
      <b/>
      <i/>
      <sz val="10"/>
      <color rgb="FF00699B"/>
      <name val="Arial"/>
      <family val="2"/>
    </font>
    <font>
      <b/>
      <sz val="11"/>
      <color rgb="FF008BD0"/>
      <name val="Arial"/>
      <family val="2"/>
    </font>
    <font>
      <b/>
      <u/>
      <sz val="10"/>
      <color rgb="FF00699B"/>
      <name val="Arial"/>
      <family val="2"/>
    </font>
    <font>
      <b/>
      <i/>
      <sz val="14"/>
      <color rgb="FF00699B"/>
      <name val="Arial"/>
      <family val="2"/>
    </font>
    <font>
      <b/>
      <sz val="26"/>
      <name val="Arial"/>
      <family val="2"/>
    </font>
    <font>
      <u/>
      <sz val="10"/>
      <color indexed="12"/>
      <name val="Arial"/>
      <family val="2"/>
    </font>
    <font>
      <i/>
      <sz val="10"/>
      <name val="Arial"/>
      <family val="2"/>
    </font>
    <font>
      <i/>
      <sz val="10"/>
      <color rgb="FFE53517"/>
      <name val="Arial"/>
      <family val="2"/>
    </font>
    <font>
      <i/>
      <sz val="10"/>
      <color theme="1"/>
      <name val="Arial"/>
      <family val="2"/>
    </font>
    <font>
      <b/>
      <sz val="9"/>
      <color indexed="81"/>
      <name val="Segoe UI"/>
      <family val="2"/>
    </font>
    <font>
      <sz val="9"/>
      <color indexed="81"/>
      <name val="Segoe UI"/>
      <family val="2"/>
    </font>
    <font>
      <b/>
      <sz val="10"/>
      <color theme="1"/>
      <name val="Arial"/>
      <family val="2"/>
    </font>
    <font>
      <b/>
      <sz val="10"/>
      <color theme="0"/>
      <name val="Arial"/>
      <family val="2"/>
    </font>
    <font>
      <sz val="10"/>
      <name val="Arial"/>
      <family val="2"/>
    </font>
    <font>
      <u/>
      <sz val="10"/>
      <color theme="1"/>
      <name val="Arial"/>
      <family val="2"/>
    </font>
    <font>
      <vertAlign val="subscript"/>
      <sz val="10"/>
      <name val="Arial"/>
      <family val="2"/>
    </font>
    <font>
      <i/>
      <sz val="12"/>
      <color theme="1"/>
      <name val="Arial"/>
      <family val="2"/>
    </font>
    <font>
      <u/>
      <sz val="10"/>
      <color theme="10"/>
      <name val="Arial"/>
      <family val="2"/>
    </font>
    <font>
      <b/>
      <sz val="11"/>
      <color rgb="FF00699B"/>
      <name val="Arial"/>
      <family val="2"/>
    </font>
    <font>
      <b/>
      <u/>
      <sz val="11"/>
      <color rgb="FF00699B"/>
      <name val="Arial"/>
      <family val="2"/>
    </font>
    <font>
      <sz val="10"/>
      <color rgb="FFFF0000"/>
      <name val="Arial"/>
      <family val="2"/>
    </font>
    <font>
      <sz val="10"/>
      <color rgb="FFC00000"/>
      <name val="Arial"/>
      <family val="2"/>
    </font>
    <font>
      <b/>
      <i/>
      <sz val="10"/>
      <name val="Arial"/>
      <family val="2"/>
    </font>
    <font>
      <sz val="10"/>
      <color rgb="FF7030A0"/>
      <name val="Arial"/>
      <family val="2"/>
    </font>
    <font>
      <sz val="10"/>
      <color rgb="FF000000"/>
      <name val="Arial"/>
      <family val="2"/>
    </font>
    <font>
      <u/>
      <sz val="10"/>
      <color rgb="FF000000"/>
      <name val="Arial"/>
      <family val="2"/>
    </font>
    <font>
      <i/>
      <sz val="10"/>
      <color rgb="FFFF0000"/>
      <name val="Arial"/>
      <family val="2"/>
    </font>
    <font>
      <sz val="9"/>
      <name val="Segoe UI"/>
      <family val="2"/>
    </font>
    <font>
      <b/>
      <sz val="9"/>
      <name val="Segoe UI"/>
      <family val="2"/>
    </font>
    <font>
      <b/>
      <u/>
      <sz val="9"/>
      <color indexed="81"/>
      <name val="Segoe UI"/>
      <family val="2"/>
    </font>
    <font>
      <i/>
      <sz val="10"/>
      <color rgb="FF008BD0"/>
      <name val="Arial"/>
      <family val="2"/>
    </font>
    <font>
      <b/>
      <sz val="11"/>
      <color theme="1"/>
      <name val="Arial"/>
      <family val="2"/>
    </font>
    <font>
      <b/>
      <u/>
      <sz val="11"/>
      <name val="Arial"/>
      <family val="2"/>
    </font>
    <font>
      <b/>
      <u/>
      <sz val="11"/>
      <color theme="1"/>
      <name val="Arial"/>
      <family val="2"/>
    </font>
    <font>
      <b/>
      <i/>
      <sz val="1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E8F5FB"/>
        <bgColor indexed="64"/>
      </patternFill>
    </fill>
    <fill>
      <patternFill patternType="solid">
        <fgColor rgb="FF008BD0"/>
        <bgColor indexed="64"/>
      </patternFill>
    </fill>
    <fill>
      <patternFill patternType="solid">
        <fgColor rgb="FF00699B"/>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rgb="FF008BD0"/>
      </bottom>
      <diagonal/>
    </border>
    <border>
      <left style="thin">
        <color rgb="FF008BD0"/>
      </left>
      <right/>
      <top/>
      <bottom/>
      <diagonal/>
    </border>
    <border>
      <left/>
      <right style="thin">
        <color rgb="FF008BD0"/>
      </right>
      <top/>
      <bottom/>
      <diagonal/>
    </border>
    <border>
      <left style="thin">
        <color rgb="FF008BD0"/>
      </left>
      <right/>
      <top/>
      <bottom style="thin">
        <color rgb="FF008BD0"/>
      </bottom>
      <diagonal/>
    </border>
    <border>
      <left/>
      <right style="thin">
        <color rgb="FF008BD0"/>
      </right>
      <top/>
      <bottom style="thin">
        <color rgb="FF008BD0"/>
      </bottom>
      <diagonal/>
    </border>
    <border>
      <left/>
      <right/>
      <top style="thin">
        <color rgb="FF008BD0"/>
      </top>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8BD0"/>
      </left>
      <right/>
      <top style="thin">
        <color rgb="FF008BD0"/>
      </top>
      <bottom/>
      <diagonal/>
    </border>
    <border>
      <left/>
      <right style="thin">
        <color rgb="FF008BD0"/>
      </right>
      <top style="thin">
        <color rgb="FF008BD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rgb="FF008BD0"/>
      </left>
      <right style="thin">
        <color rgb="FF008BD0"/>
      </right>
      <top style="thin">
        <color rgb="FF008BD0"/>
      </top>
      <bottom/>
      <diagonal/>
    </border>
    <border>
      <left style="thin">
        <color rgb="FF008BD0"/>
      </left>
      <right style="thin">
        <color rgb="FF008BD0"/>
      </right>
      <top/>
      <bottom/>
      <diagonal/>
    </border>
    <border>
      <left style="thin">
        <color rgb="FF008BD0"/>
      </left>
      <right style="thin">
        <color rgb="FF008BD0"/>
      </right>
      <top/>
      <bottom style="thin">
        <color rgb="FF008BD0"/>
      </bottom>
      <diagonal/>
    </border>
    <border>
      <left/>
      <right/>
      <top style="medium">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E53517"/>
      </left>
      <right/>
      <top style="thin">
        <color rgb="FFE53517"/>
      </top>
      <bottom style="thin">
        <color indexed="64"/>
      </bottom>
      <diagonal/>
    </border>
    <border>
      <left/>
      <right/>
      <top style="thin">
        <color rgb="FFE53517"/>
      </top>
      <bottom style="thin">
        <color indexed="64"/>
      </bottom>
      <diagonal/>
    </border>
    <border>
      <left/>
      <right style="thin">
        <color rgb="FFE53517"/>
      </right>
      <top style="thin">
        <color rgb="FFE53517"/>
      </top>
      <bottom style="thin">
        <color indexed="64"/>
      </bottom>
      <diagonal/>
    </border>
    <border>
      <left style="thin">
        <color rgb="FFE53517"/>
      </left>
      <right style="thin">
        <color indexed="64"/>
      </right>
      <top style="thin">
        <color indexed="64"/>
      </top>
      <bottom/>
      <diagonal/>
    </border>
    <border>
      <left style="thin">
        <color rgb="FFE53517"/>
      </left>
      <right style="thin">
        <color indexed="64"/>
      </right>
      <top/>
      <bottom style="thin">
        <color indexed="64"/>
      </bottom>
      <diagonal/>
    </border>
    <border>
      <left style="thin">
        <color rgb="FFE53517"/>
      </left>
      <right style="thin">
        <color indexed="64"/>
      </right>
      <top style="thin">
        <color indexed="64"/>
      </top>
      <bottom style="thin">
        <color indexed="64"/>
      </bottom>
      <diagonal/>
    </border>
    <border>
      <left style="thin">
        <color rgb="FFE53517"/>
      </left>
      <right/>
      <top style="thin">
        <color indexed="64"/>
      </top>
      <bottom style="thin">
        <color indexed="64"/>
      </bottom>
      <diagonal/>
    </border>
    <border>
      <left/>
      <right style="thin">
        <color rgb="FFE53517"/>
      </right>
      <top style="thin">
        <color indexed="64"/>
      </top>
      <bottom style="thin">
        <color indexed="64"/>
      </bottom>
      <diagonal/>
    </border>
    <border>
      <left style="thin">
        <color rgb="FFE53517"/>
      </left>
      <right/>
      <top style="thin">
        <color indexed="64"/>
      </top>
      <bottom/>
      <diagonal/>
    </border>
    <border>
      <left/>
      <right style="thin">
        <color rgb="FFE53517"/>
      </right>
      <top style="thin">
        <color indexed="64"/>
      </top>
      <bottom/>
      <diagonal/>
    </border>
    <border>
      <left style="thin">
        <color rgb="FFE53517"/>
      </left>
      <right/>
      <top style="double">
        <color indexed="64"/>
      </top>
      <bottom style="thin">
        <color rgb="FFE53517"/>
      </bottom>
      <diagonal/>
    </border>
    <border>
      <left/>
      <right style="thin">
        <color indexed="64"/>
      </right>
      <top style="double">
        <color indexed="64"/>
      </top>
      <bottom style="thin">
        <color rgb="FFE53517"/>
      </bottom>
      <diagonal/>
    </border>
    <border>
      <left style="thin">
        <color indexed="64"/>
      </left>
      <right/>
      <top style="double">
        <color indexed="64"/>
      </top>
      <bottom style="thin">
        <color rgb="FFE53517"/>
      </bottom>
      <diagonal/>
    </border>
    <border>
      <left/>
      <right style="thin">
        <color rgb="FFE53517"/>
      </right>
      <top style="double">
        <color indexed="64"/>
      </top>
      <bottom style="thin">
        <color rgb="FFE53517"/>
      </bottom>
      <diagonal/>
    </border>
    <border>
      <left/>
      <right/>
      <top style="thin">
        <color theme="1"/>
      </top>
      <bottom style="thin">
        <color indexed="64"/>
      </bottom>
      <diagonal/>
    </border>
    <border>
      <left style="thin">
        <color rgb="FFE53517"/>
      </left>
      <right/>
      <top style="thin">
        <color theme="1"/>
      </top>
      <bottom style="thin">
        <color indexed="64"/>
      </bottom>
      <diagonal/>
    </border>
    <border>
      <left/>
      <right style="thin">
        <color rgb="FFE53517"/>
      </right>
      <top style="thin">
        <color theme="1"/>
      </top>
      <bottom style="thin">
        <color indexed="64"/>
      </bottom>
      <diagonal/>
    </border>
    <border>
      <left style="thin">
        <color indexed="64"/>
      </left>
      <right/>
      <top style="thin">
        <color indexed="64"/>
      </top>
      <bottom style="double">
        <color indexed="64"/>
      </bottom>
      <diagonal/>
    </border>
    <border>
      <left/>
      <right style="thin">
        <color rgb="FFE53517"/>
      </right>
      <top style="thin">
        <color indexed="64"/>
      </top>
      <bottom style="double">
        <color indexed="64"/>
      </bottom>
      <diagonal/>
    </border>
    <border>
      <left/>
      <right style="thin">
        <color rgb="FFE53517"/>
      </right>
      <top/>
      <bottom style="thin">
        <color indexed="64"/>
      </bottom>
      <diagonal/>
    </border>
    <border>
      <left style="thin">
        <color indexed="64"/>
      </left>
      <right/>
      <top style="double">
        <color indexed="64"/>
      </top>
      <bottom style="thin">
        <color theme="1"/>
      </bottom>
      <diagonal/>
    </border>
    <border>
      <left/>
      <right style="thin">
        <color rgb="FFE53517"/>
      </right>
      <top style="double">
        <color indexed="64"/>
      </top>
      <bottom style="thin">
        <color theme="1"/>
      </bottom>
      <diagonal/>
    </border>
    <border>
      <left style="thin">
        <color rgb="FFE53517"/>
      </left>
      <right/>
      <top/>
      <bottom/>
      <diagonal/>
    </border>
    <border>
      <left/>
      <right style="thin">
        <color rgb="FFE53517"/>
      </right>
      <top/>
      <bottom/>
      <diagonal/>
    </border>
    <border>
      <left style="thin">
        <color rgb="FFE53517"/>
      </left>
      <right/>
      <top style="thin">
        <color indexed="64"/>
      </top>
      <bottom style="thin">
        <color rgb="FFE53517"/>
      </bottom>
      <diagonal/>
    </border>
    <border>
      <left/>
      <right style="thin">
        <color indexed="64"/>
      </right>
      <top style="thin">
        <color indexed="64"/>
      </top>
      <bottom style="thin">
        <color rgb="FFE53517"/>
      </bottom>
      <diagonal/>
    </border>
    <border>
      <left style="thin">
        <color indexed="64"/>
      </left>
      <right/>
      <top style="thin">
        <color indexed="64"/>
      </top>
      <bottom style="thin">
        <color rgb="FFE53517"/>
      </bottom>
      <diagonal/>
    </border>
    <border>
      <left/>
      <right/>
      <top style="thin">
        <color indexed="64"/>
      </top>
      <bottom style="thin">
        <color rgb="FFE53517"/>
      </bottom>
      <diagonal/>
    </border>
    <border>
      <left/>
      <right style="thin">
        <color rgb="FFE53517"/>
      </right>
      <top style="thin">
        <color indexed="64"/>
      </top>
      <bottom style="thin">
        <color rgb="FFE53517"/>
      </bottom>
      <diagonal/>
    </border>
    <border>
      <left style="thin">
        <color rgb="FF008BD0"/>
      </left>
      <right/>
      <top style="thin">
        <color rgb="FF008BD0"/>
      </top>
      <bottom style="thin">
        <color rgb="FF008BD0"/>
      </bottom>
      <diagonal/>
    </border>
    <border>
      <left/>
      <right/>
      <top style="thin">
        <color rgb="FF008BD0"/>
      </top>
      <bottom style="thin">
        <color rgb="FF008BD0"/>
      </bottom>
      <diagonal/>
    </border>
    <border>
      <left/>
      <right style="thin">
        <color rgb="FF008BD0"/>
      </right>
      <top style="thin">
        <color rgb="FF008BD0"/>
      </top>
      <bottom style="thin">
        <color rgb="FF008BD0"/>
      </bottom>
      <diagonal/>
    </border>
    <border>
      <left style="thin">
        <color rgb="FFE53517"/>
      </left>
      <right/>
      <top style="double">
        <color indexed="64"/>
      </top>
      <bottom style="thin">
        <color auto="1"/>
      </bottom>
      <diagonal/>
    </border>
    <border>
      <left/>
      <right style="thin">
        <color indexed="64"/>
      </right>
      <top style="double">
        <color indexed="64"/>
      </top>
      <bottom style="thin">
        <color auto="1"/>
      </bottom>
      <diagonal/>
    </border>
    <border>
      <left style="thin">
        <color indexed="64"/>
      </left>
      <right/>
      <top style="double">
        <color indexed="64"/>
      </top>
      <bottom style="thin">
        <color auto="1"/>
      </bottom>
      <diagonal/>
    </border>
    <border>
      <left/>
      <right style="thin">
        <color rgb="FFE53517"/>
      </right>
      <top style="double">
        <color indexed="64"/>
      </top>
      <bottom style="thin">
        <color auto="1"/>
      </bottom>
      <diagonal/>
    </border>
    <border>
      <left/>
      <right style="thin">
        <color auto="1"/>
      </right>
      <top style="thin">
        <color indexed="64"/>
      </top>
      <bottom style="double">
        <color indexed="64"/>
      </bottom>
      <diagonal/>
    </border>
    <border>
      <left/>
      <right style="thin">
        <color auto="1"/>
      </right>
      <top style="double">
        <color indexed="64"/>
      </top>
      <bottom style="thin">
        <color theme="1"/>
      </bottom>
      <diagonal/>
    </border>
    <border>
      <left/>
      <right style="thin">
        <color auto="1"/>
      </right>
      <top style="thin">
        <color theme="1"/>
      </top>
      <bottom style="thin">
        <color indexed="64"/>
      </bottom>
      <diagonal/>
    </border>
    <border>
      <left style="thin">
        <color rgb="FFE53517"/>
      </left>
      <right/>
      <top/>
      <bottom style="thin">
        <color indexed="64"/>
      </bottom>
      <diagonal/>
    </border>
    <border>
      <left style="thin">
        <color auto="1"/>
      </left>
      <right/>
      <top style="thin">
        <color theme="1"/>
      </top>
      <bottom style="thin">
        <color indexed="64"/>
      </bottom>
      <diagonal/>
    </border>
    <border>
      <left style="medium">
        <color rgb="FFFFC000"/>
      </left>
      <right/>
      <top style="medium">
        <color rgb="FFFFC000"/>
      </top>
      <bottom/>
      <diagonal/>
    </border>
    <border>
      <left/>
      <right/>
      <top style="medium">
        <color rgb="FFFFC000"/>
      </top>
      <bottom/>
      <diagonal/>
    </border>
    <border>
      <left/>
      <right style="medium">
        <color rgb="FFFFC000"/>
      </right>
      <top style="medium">
        <color rgb="FFFFC000"/>
      </top>
      <bottom/>
      <diagonal/>
    </border>
    <border>
      <left style="medium">
        <color rgb="FFFFC000"/>
      </left>
      <right/>
      <top/>
      <bottom/>
      <diagonal/>
    </border>
    <border>
      <left/>
      <right style="medium">
        <color rgb="FFFFC000"/>
      </right>
      <top/>
      <bottom/>
      <diagonal/>
    </border>
    <border>
      <left style="medium">
        <color rgb="FFFFC000"/>
      </left>
      <right/>
      <top/>
      <bottom style="medium">
        <color rgb="FFFFC000"/>
      </bottom>
      <diagonal/>
    </border>
    <border>
      <left/>
      <right/>
      <top/>
      <bottom style="medium">
        <color rgb="FFFFC000"/>
      </bottom>
      <diagonal/>
    </border>
    <border>
      <left/>
      <right style="medium">
        <color rgb="FFFFC000"/>
      </right>
      <top/>
      <bottom style="medium">
        <color rgb="FFFFC000"/>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style="medium">
        <color rgb="FF00B0F0"/>
      </left>
      <right/>
      <top/>
      <bottom/>
      <diagonal/>
    </border>
    <border>
      <left/>
      <right style="medium">
        <color rgb="FF00B0F0"/>
      </right>
      <top/>
      <bottom/>
      <diagonal/>
    </border>
    <border>
      <left style="medium">
        <color rgb="FF00B0F0"/>
      </left>
      <right/>
      <top/>
      <bottom style="medium">
        <color rgb="FF00B0F0"/>
      </bottom>
      <diagonal/>
    </border>
    <border>
      <left/>
      <right/>
      <top/>
      <bottom style="medium">
        <color rgb="FF00B0F0"/>
      </bottom>
      <diagonal/>
    </border>
    <border>
      <left/>
      <right style="medium">
        <color rgb="FF00B0F0"/>
      </right>
      <top/>
      <bottom style="medium">
        <color rgb="FF00B0F0"/>
      </bottom>
      <diagonal/>
    </border>
    <border>
      <left style="medium">
        <color rgb="FFE53517"/>
      </left>
      <right/>
      <top style="medium">
        <color rgb="FFE53517"/>
      </top>
      <bottom/>
      <diagonal/>
    </border>
    <border>
      <left/>
      <right/>
      <top style="medium">
        <color rgb="FFE53517"/>
      </top>
      <bottom/>
      <diagonal/>
    </border>
    <border>
      <left/>
      <right style="medium">
        <color rgb="FFE53517"/>
      </right>
      <top style="medium">
        <color rgb="FFE53517"/>
      </top>
      <bottom/>
      <diagonal/>
    </border>
    <border>
      <left style="medium">
        <color rgb="FFE53517"/>
      </left>
      <right/>
      <top/>
      <bottom/>
      <diagonal/>
    </border>
    <border>
      <left/>
      <right style="medium">
        <color rgb="FFE53517"/>
      </right>
      <top/>
      <bottom/>
      <diagonal/>
    </border>
    <border>
      <left style="medium">
        <color rgb="FFE53517"/>
      </left>
      <right/>
      <top/>
      <bottom style="medium">
        <color rgb="FFE53517"/>
      </bottom>
      <diagonal/>
    </border>
    <border>
      <left/>
      <right/>
      <top/>
      <bottom style="medium">
        <color rgb="FFE53517"/>
      </bottom>
      <diagonal/>
    </border>
    <border>
      <left/>
      <right style="medium">
        <color rgb="FFE53517"/>
      </right>
      <top/>
      <bottom style="medium">
        <color rgb="FFE53517"/>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medium">
        <color rgb="FF92D050"/>
      </left>
      <right/>
      <top style="medium">
        <color rgb="FF92D050"/>
      </top>
      <bottom/>
      <diagonal/>
    </border>
    <border>
      <left/>
      <right/>
      <top style="medium">
        <color rgb="FF92D050"/>
      </top>
      <bottom/>
      <diagonal/>
    </border>
    <border>
      <left/>
      <right style="medium">
        <color rgb="FF92D050"/>
      </right>
      <top style="medium">
        <color rgb="FF92D050"/>
      </top>
      <bottom/>
      <diagonal/>
    </border>
    <border>
      <left style="medium">
        <color rgb="FF92D050"/>
      </left>
      <right/>
      <top/>
      <bottom/>
      <diagonal/>
    </border>
    <border>
      <left/>
      <right style="medium">
        <color rgb="FF92D050"/>
      </right>
      <top/>
      <bottom/>
      <diagonal/>
    </border>
    <border>
      <left style="medium">
        <color rgb="FF92D050"/>
      </left>
      <right/>
      <top/>
      <bottom style="medium">
        <color rgb="FF92D050"/>
      </bottom>
      <diagonal/>
    </border>
    <border>
      <left/>
      <right/>
      <top/>
      <bottom style="medium">
        <color rgb="FF92D050"/>
      </bottom>
      <diagonal/>
    </border>
    <border>
      <left/>
      <right style="medium">
        <color rgb="FF92D050"/>
      </right>
      <top/>
      <bottom style="medium">
        <color rgb="FF92D050"/>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medium">
        <color rgb="FF7030A0"/>
      </left>
      <right/>
      <top/>
      <bottom/>
      <diagonal/>
    </border>
    <border>
      <left/>
      <right style="medium">
        <color rgb="FF7030A0"/>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s>
  <cellStyleXfs count="15">
    <xf numFmtId="0" fontId="0" fillId="0" borderId="0"/>
    <xf numFmtId="0" fontId="4" fillId="0" borderId="0"/>
    <xf numFmtId="9" fontId="4" fillId="0" borderId="0" applyFont="0" applyFill="0" applyBorder="0" applyAlignment="0" applyProtection="0"/>
    <xf numFmtId="0" fontId="45" fillId="0" borderId="0"/>
    <xf numFmtId="0" fontId="45" fillId="0" borderId="0"/>
    <xf numFmtId="0" fontId="45" fillId="0" borderId="0"/>
    <xf numFmtId="0" fontId="45" fillId="0" borderId="0"/>
    <xf numFmtId="0" fontId="4" fillId="0" borderId="0"/>
    <xf numFmtId="0" fontId="4" fillId="0" borderId="0"/>
    <xf numFmtId="0" fontId="54" fillId="0" borderId="0" applyNumberFormat="0" applyFill="0" applyBorder="0" applyAlignment="0" applyProtection="0">
      <alignment vertical="top"/>
      <protection locked="0"/>
    </xf>
    <xf numFmtId="43" fontId="4" fillId="0" borderId="0" applyFont="0" applyFill="0" applyBorder="0" applyAlignment="0" applyProtection="0"/>
    <xf numFmtId="0" fontId="62" fillId="0" borderId="0"/>
    <xf numFmtId="0" fontId="66" fillId="0" borderId="0" applyNumberFormat="0" applyFill="0" applyBorder="0" applyAlignment="0" applyProtection="0"/>
    <xf numFmtId="0" fontId="1" fillId="0" borderId="0"/>
    <xf numFmtId="43" fontId="4" fillId="0" borderId="0" applyFont="0" applyFill="0" applyBorder="0" applyAlignment="0" applyProtection="0"/>
  </cellStyleXfs>
  <cellXfs count="679">
    <xf numFmtId="0" fontId="0" fillId="0" borderId="0" xfId="0"/>
    <xf numFmtId="0" fontId="0" fillId="0" borderId="0" xfId="0"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3" fontId="11" fillId="0" borderId="0" xfId="0" applyNumberFormat="1" applyFont="1" applyAlignment="1">
      <alignment vertical="center"/>
    </xf>
    <xf numFmtId="0" fontId="12" fillId="0" borderId="0" xfId="0" applyFont="1" applyAlignment="1">
      <alignment horizontal="left" vertical="center" readingOrder="1"/>
    </xf>
    <xf numFmtId="0" fontId="13" fillId="0" borderId="0" xfId="0" applyFont="1" applyAlignment="1">
      <alignment vertical="center"/>
    </xf>
    <xf numFmtId="0" fontId="14" fillId="0" borderId="0" xfId="0" applyFont="1" applyAlignment="1">
      <alignment vertical="center"/>
    </xf>
    <xf numFmtId="0" fontId="14" fillId="0" borderId="0" xfId="0" applyFont="1" applyAlignment="1">
      <alignment horizontal="right" vertical="center"/>
    </xf>
    <xf numFmtId="0" fontId="15" fillId="0" borderId="0" xfId="0" applyFont="1" applyAlignment="1">
      <alignment horizontal="right" vertical="center"/>
    </xf>
    <xf numFmtId="0" fontId="4" fillId="0" borderId="0" xfId="0" applyFont="1"/>
    <xf numFmtId="0" fontId="19" fillId="0" borderId="0" xfId="0" applyFont="1"/>
    <xf numFmtId="0" fontId="21" fillId="0" borderId="0" xfId="0" applyFont="1"/>
    <xf numFmtId="0" fontId="21" fillId="0" borderId="0" xfId="0" applyFont="1" applyAlignment="1">
      <alignment horizontal="left"/>
    </xf>
    <xf numFmtId="0" fontId="28" fillId="0" borderId="0" xfId="0" applyFont="1" applyAlignment="1">
      <alignment vertical="center"/>
    </xf>
    <xf numFmtId="0" fontId="29" fillId="0" borderId="0" xfId="0" applyFont="1" applyAlignment="1">
      <alignment vertical="center"/>
    </xf>
    <xf numFmtId="0" fontId="30" fillId="0" borderId="0" xfId="0" applyFont="1" applyAlignment="1">
      <alignment vertical="center"/>
    </xf>
    <xf numFmtId="0" fontId="0" fillId="0" borderId="1" xfId="0" applyBorder="1" applyAlignment="1" applyProtection="1">
      <alignment horizontal="center" vertical="center"/>
      <protection locked="0"/>
    </xf>
    <xf numFmtId="0" fontId="34" fillId="0" borderId="0" xfId="0" applyFont="1" applyAlignment="1">
      <alignment vertical="center"/>
    </xf>
    <xf numFmtId="0" fontId="35" fillId="0" borderId="0" xfId="0" applyFont="1" applyAlignment="1">
      <alignment horizontal="right" vertical="center"/>
    </xf>
    <xf numFmtId="164" fontId="27" fillId="0" borderId="0" xfId="0" applyNumberFormat="1" applyFont="1" applyAlignment="1">
      <alignment vertical="center"/>
    </xf>
    <xf numFmtId="0" fontId="0" fillId="4" borderId="0" xfId="0" applyFill="1" applyAlignment="1">
      <alignment vertical="center"/>
    </xf>
    <xf numFmtId="0" fontId="5" fillId="4" borderId="0" xfId="0" applyFont="1" applyFill="1" applyAlignment="1">
      <alignment vertical="center"/>
    </xf>
    <xf numFmtId="0" fontId="0" fillId="5" borderId="0" xfId="0" applyFill="1" applyAlignment="1">
      <alignment vertical="center"/>
    </xf>
    <xf numFmtId="3" fontId="0" fillId="2" borderId="1" xfId="0" applyNumberFormat="1" applyFill="1" applyBorder="1" applyAlignment="1" applyProtection="1">
      <alignment horizontal="center" vertical="center"/>
      <protection locked="0"/>
    </xf>
    <xf numFmtId="3" fontId="0" fillId="0" borderId="0" xfId="0" applyNumberFormat="1" applyAlignment="1">
      <alignment vertical="center"/>
    </xf>
    <xf numFmtId="0" fontId="0" fillId="4" borderId="6" xfId="0" applyFill="1" applyBorder="1" applyAlignment="1">
      <alignment vertical="center"/>
    </xf>
    <xf numFmtId="0" fontId="0" fillId="4" borderId="7" xfId="0" applyFill="1" applyBorder="1" applyAlignment="1">
      <alignment vertical="center"/>
    </xf>
    <xf numFmtId="3" fontId="0" fillId="4" borderId="0" xfId="0" applyNumberFormat="1" applyFill="1" applyAlignment="1">
      <alignment vertical="center"/>
    </xf>
    <xf numFmtId="0" fontId="0" fillId="4" borderId="29" xfId="0" applyFill="1" applyBorder="1" applyAlignment="1">
      <alignment vertical="center"/>
    </xf>
    <xf numFmtId="3" fontId="0" fillId="4" borderId="9" xfId="0" applyNumberFormat="1" applyFill="1" applyBorder="1" applyAlignment="1">
      <alignment vertical="center"/>
    </xf>
    <xf numFmtId="0" fontId="0" fillId="4" borderId="9" xfId="0" applyFill="1" applyBorder="1" applyAlignment="1">
      <alignment vertical="center"/>
    </xf>
    <xf numFmtId="0" fontId="0" fillId="4" borderId="10" xfId="0" applyFill="1" applyBorder="1" applyAlignment="1">
      <alignment vertical="center"/>
    </xf>
    <xf numFmtId="0" fontId="5" fillId="4" borderId="8" xfId="0" applyFont="1" applyFill="1" applyBorder="1" applyAlignment="1">
      <alignment vertical="center"/>
    </xf>
    <xf numFmtId="3" fontId="5" fillId="4" borderId="9" xfId="0" applyNumberFormat="1" applyFont="1" applyFill="1" applyBorder="1" applyAlignment="1">
      <alignment vertical="center"/>
    </xf>
    <xf numFmtId="0" fontId="5" fillId="4" borderId="9" xfId="0" applyFont="1" applyFill="1" applyBorder="1" applyAlignment="1">
      <alignment vertical="center"/>
    </xf>
    <xf numFmtId="3" fontId="5" fillId="4" borderId="10" xfId="0" applyNumberFormat="1" applyFont="1" applyFill="1" applyBorder="1" applyAlignment="1">
      <alignment vertical="center"/>
    </xf>
    <xf numFmtId="0" fontId="0" fillId="4" borderId="5" xfId="0" applyFill="1" applyBorder="1" applyAlignment="1">
      <alignment vertical="center"/>
    </xf>
    <xf numFmtId="0" fontId="0" fillId="4" borderId="28" xfId="0" applyFill="1" applyBorder="1" applyAlignment="1">
      <alignment vertical="center"/>
    </xf>
    <xf numFmtId="0" fontId="4" fillId="4" borderId="0" xfId="0" applyFont="1" applyFill="1" applyAlignment="1">
      <alignment vertical="center"/>
    </xf>
    <xf numFmtId="165" fontId="0" fillId="2" borderId="1" xfId="0" applyNumberFormat="1" applyFill="1" applyBorder="1" applyAlignment="1" applyProtection="1">
      <alignment horizontal="center" vertical="center"/>
      <protection locked="0"/>
    </xf>
    <xf numFmtId="166" fontId="0" fillId="4" borderId="0" xfId="0" applyNumberFormat="1" applyFill="1" applyAlignment="1">
      <alignment vertical="center"/>
    </xf>
    <xf numFmtId="1" fontId="5" fillId="4" borderId="9" xfId="0" applyNumberFormat="1" applyFont="1" applyFill="1" applyBorder="1" applyAlignment="1">
      <alignment vertical="center"/>
    </xf>
    <xf numFmtId="4" fontId="0" fillId="4" borderId="0" xfId="0" applyNumberFormat="1" applyFill="1" applyAlignment="1">
      <alignment vertical="center"/>
    </xf>
    <xf numFmtId="0" fontId="4" fillId="4" borderId="5" xfId="0" applyFont="1" applyFill="1" applyBorder="1" applyAlignment="1">
      <alignment vertical="center"/>
    </xf>
    <xf numFmtId="0" fontId="4" fillId="4" borderId="6" xfId="0" applyFont="1" applyFill="1" applyBorder="1" applyAlignment="1">
      <alignment vertical="center"/>
    </xf>
    <xf numFmtId="0" fontId="4" fillId="4" borderId="7" xfId="0" applyFont="1" applyFill="1" applyBorder="1" applyAlignment="1">
      <alignment vertical="center"/>
    </xf>
    <xf numFmtId="3" fontId="4" fillId="4" borderId="8" xfId="0" applyNumberFormat="1"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0" fontId="4" fillId="4" borderId="28" xfId="0" applyFont="1" applyFill="1" applyBorder="1" applyAlignment="1">
      <alignment vertical="center"/>
    </xf>
    <xf numFmtId="0" fontId="4" fillId="4" borderId="29" xfId="0" applyFont="1" applyFill="1" applyBorder="1" applyAlignment="1">
      <alignment vertical="center"/>
    </xf>
    <xf numFmtId="4" fontId="4" fillId="4" borderId="8" xfId="0" applyNumberFormat="1" applyFont="1" applyFill="1" applyBorder="1" applyAlignment="1">
      <alignment vertical="center"/>
    </xf>
    <xf numFmtId="0" fontId="5" fillId="4" borderId="2" xfId="0" applyFont="1" applyFill="1" applyBorder="1" applyAlignment="1">
      <alignment vertical="center"/>
    </xf>
    <xf numFmtId="0" fontId="4" fillId="4" borderId="3" xfId="0" applyFont="1" applyFill="1" applyBorder="1" applyAlignment="1">
      <alignment vertical="center"/>
    </xf>
    <xf numFmtId="0" fontId="4" fillId="4" borderId="4" xfId="0" applyFont="1" applyFill="1" applyBorder="1" applyAlignment="1">
      <alignment vertical="center"/>
    </xf>
    <xf numFmtId="0" fontId="4" fillId="4" borderId="28" xfId="0" quotePrefix="1" applyFont="1" applyFill="1" applyBorder="1" applyAlignment="1">
      <alignment vertical="center"/>
    </xf>
    <xf numFmtId="0" fontId="5" fillId="4" borderId="8" xfId="0" quotePrefix="1" applyFont="1" applyFill="1" applyBorder="1" applyAlignment="1">
      <alignment vertical="center"/>
    </xf>
    <xf numFmtId="0" fontId="0" fillId="4" borderId="3" xfId="0" applyFill="1" applyBorder="1" applyAlignment="1">
      <alignment vertical="center"/>
    </xf>
    <xf numFmtId="0" fontId="33" fillId="5" borderId="0" xfId="0" applyFont="1" applyFill="1" applyAlignment="1">
      <alignment vertical="center"/>
    </xf>
    <xf numFmtId="0" fontId="4" fillId="5" borderId="0" xfId="0" applyFont="1" applyFill="1" applyAlignment="1">
      <alignment vertical="center"/>
    </xf>
    <xf numFmtId="0" fontId="34" fillId="0" borderId="0" xfId="0" applyFont="1"/>
    <xf numFmtId="0" fontId="18" fillId="6" borderId="34" xfId="0" applyFont="1" applyFill="1" applyBorder="1" applyAlignment="1">
      <alignment vertical="center"/>
    </xf>
    <xf numFmtId="0" fontId="18" fillId="6" borderId="16" xfId="0" applyFont="1" applyFill="1" applyBorder="1" applyAlignment="1">
      <alignment vertical="center"/>
    </xf>
    <xf numFmtId="0" fontId="31" fillId="6" borderId="16" xfId="0" applyFont="1" applyFill="1" applyBorder="1" applyAlignment="1">
      <alignment vertical="center"/>
    </xf>
    <xf numFmtId="0" fontId="31" fillId="6" borderId="35" xfId="0" applyFont="1" applyFill="1" applyBorder="1" applyAlignment="1">
      <alignment vertical="center"/>
    </xf>
    <xf numFmtId="0" fontId="0" fillId="5" borderId="12" xfId="0" applyFill="1" applyBorder="1" applyAlignment="1">
      <alignment vertical="center"/>
    </xf>
    <xf numFmtId="0" fontId="0" fillId="5" borderId="13" xfId="0" applyFill="1" applyBorder="1" applyAlignment="1">
      <alignment vertical="center"/>
    </xf>
    <xf numFmtId="0" fontId="0" fillId="5" borderId="12" xfId="0" applyFill="1" applyBorder="1" applyAlignment="1">
      <alignment horizontal="center" vertical="center"/>
    </xf>
    <xf numFmtId="0" fontId="0" fillId="5" borderId="14" xfId="0" applyFill="1" applyBorder="1" applyAlignment="1">
      <alignment vertical="center"/>
    </xf>
    <xf numFmtId="0" fontId="0" fillId="5" borderId="11" xfId="0" applyFill="1" applyBorder="1" applyAlignment="1">
      <alignment vertical="center"/>
    </xf>
    <xf numFmtId="0" fontId="0" fillId="5" borderId="15" xfId="0" applyFill="1" applyBorder="1" applyAlignment="1">
      <alignment vertical="center"/>
    </xf>
    <xf numFmtId="0" fontId="48" fillId="5" borderId="0" xfId="0" applyFont="1" applyFill="1" applyAlignment="1">
      <alignment vertical="center"/>
    </xf>
    <xf numFmtId="0" fontId="46" fillId="5" borderId="0" xfId="0" applyFont="1" applyFill="1" applyAlignment="1" applyProtection="1">
      <alignment vertical="center"/>
      <protection hidden="1"/>
    </xf>
    <xf numFmtId="0" fontId="46" fillId="5" borderId="0" xfId="0" applyFont="1" applyFill="1" applyAlignment="1">
      <alignment vertical="center"/>
    </xf>
    <xf numFmtId="0" fontId="0" fillId="5" borderId="28" xfId="0" applyFill="1" applyBorder="1" applyAlignment="1">
      <alignment vertical="center"/>
    </xf>
    <xf numFmtId="0" fontId="0" fillId="5" borderId="2" xfId="0" applyFill="1" applyBorder="1" applyAlignment="1">
      <alignment vertical="center"/>
    </xf>
    <xf numFmtId="0" fontId="0" fillId="5" borderId="29" xfId="0" applyFill="1" applyBorder="1" applyAlignment="1">
      <alignment vertical="center"/>
    </xf>
    <xf numFmtId="0" fontId="5" fillId="5" borderId="0" xfId="0" applyFont="1" applyFill="1" applyAlignment="1">
      <alignment vertical="center"/>
    </xf>
    <xf numFmtId="0" fontId="0" fillId="5" borderId="0" xfId="0" quotePrefix="1" applyFill="1" applyAlignment="1">
      <alignment vertical="center"/>
    </xf>
    <xf numFmtId="0" fontId="0" fillId="5" borderId="3" xfId="0" applyFill="1" applyBorder="1" applyAlignment="1">
      <alignment vertical="center"/>
    </xf>
    <xf numFmtId="0" fontId="41" fillId="5" borderId="0" xfId="0" applyFont="1" applyFill="1" applyAlignment="1">
      <alignment vertical="center"/>
    </xf>
    <xf numFmtId="0" fontId="5" fillId="5" borderId="12" xfId="0" applyFont="1" applyFill="1" applyBorder="1" applyAlignment="1">
      <alignment vertical="center"/>
    </xf>
    <xf numFmtId="0" fontId="0" fillId="5" borderId="14" xfId="0" applyFill="1" applyBorder="1" applyAlignment="1">
      <alignment horizontal="center" vertical="center"/>
    </xf>
    <xf numFmtId="0" fontId="24" fillId="5" borderId="0" xfId="0" applyFont="1" applyFill="1"/>
    <xf numFmtId="0" fontId="5" fillId="5" borderId="12" xfId="0" applyFont="1" applyFill="1" applyBorder="1"/>
    <xf numFmtId="0" fontId="5" fillId="0" borderId="12" xfId="0" applyFont="1" applyBorder="1" applyAlignment="1">
      <alignment vertical="center"/>
    </xf>
    <xf numFmtId="49" fontId="5" fillId="5" borderId="12" xfId="0" applyNumberFormat="1" applyFont="1" applyFill="1" applyBorder="1" applyAlignment="1">
      <alignment vertical="center"/>
    </xf>
    <xf numFmtId="0" fontId="47" fillId="5" borderId="0" xfId="0" applyFont="1" applyFill="1" applyAlignment="1">
      <alignment vertical="center"/>
    </xf>
    <xf numFmtId="0" fontId="19" fillId="5" borderId="12" xfId="0" applyFont="1" applyFill="1" applyBorder="1" applyAlignment="1">
      <alignment horizontal="right" vertical="center"/>
    </xf>
    <xf numFmtId="0" fontId="19" fillId="5" borderId="20" xfId="0" applyFont="1" applyFill="1" applyBorder="1" applyAlignment="1">
      <alignment horizontal="center"/>
    </xf>
    <xf numFmtId="0" fontId="37" fillId="5" borderId="1" xfId="0" applyFont="1" applyFill="1" applyBorder="1" applyAlignment="1">
      <alignment horizontal="center" textRotation="90" wrapText="1"/>
    </xf>
    <xf numFmtId="0" fontId="19" fillId="5" borderId="1" xfId="0" applyFont="1" applyFill="1" applyBorder="1" applyAlignment="1">
      <alignment horizontal="center" vertical="top" wrapText="1"/>
    </xf>
    <xf numFmtId="0" fontId="0" fillId="5" borderId="12" xfId="0" applyFill="1" applyBorder="1" applyAlignment="1">
      <alignment horizontal="right" vertical="center"/>
    </xf>
    <xf numFmtId="0" fontId="4" fillId="5" borderId="25" xfId="0" applyFont="1" applyFill="1" applyBorder="1" applyAlignment="1">
      <alignment vertical="center"/>
    </xf>
    <xf numFmtId="0" fontId="4" fillId="5" borderId="9" xfId="0" applyFont="1" applyFill="1" applyBorder="1" applyAlignment="1">
      <alignment vertical="top"/>
    </xf>
    <xf numFmtId="0" fontId="4" fillId="5" borderId="10" xfId="0" applyFont="1" applyFill="1" applyBorder="1" applyAlignment="1">
      <alignment vertical="top"/>
    </xf>
    <xf numFmtId="0" fontId="38" fillId="5" borderId="1" xfId="0" applyFont="1" applyFill="1" applyBorder="1" applyAlignment="1">
      <alignment horizontal="center" vertical="center" wrapText="1"/>
    </xf>
    <xf numFmtId="0" fontId="4" fillId="5" borderId="3" xfId="0" applyFont="1" applyFill="1" applyBorder="1" applyAlignment="1">
      <alignment vertical="top"/>
    </xf>
    <xf numFmtId="0" fontId="4" fillId="5" borderId="26" xfId="0" applyFont="1" applyFill="1" applyBorder="1" applyAlignment="1">
      <alignment vertical="center"/>
    </xf>
    <xf numFmtId="0" fontId="4" fillId="5" borderId="4" xfId="0" applyFont="1" applyFill="1" applyBorder="1" applyAlignment="1">
      <alignment vertical="top"/>
    </xf>
    <xf numFmtId="0" fontId="5" fillId="0" borderId="34" xfId="0" applyFont="1" applyBorder="1" applyAlignment="1">
      <alignment vertical="center"/>
    </xf>
    <xf numFmtId="0" fontId="5" fillId="0" borderId="16" xfId="0" applyFont="1" applyBorder="1" applyAlignment="1">
      <alignment vertical="center"/>
    </xf>
    <xf numFmtId="0" fontId="4" fillId="0" borderId="16" xfId="0" applyFont="1" applyBorder="1" applyAlignment="1">
      <alignment horizontal="right" vertical="center"/>
    </xf>
    <xf numFmtId="0" fontId="4" fillId="0" borderId="16" xfId="0" applyFont="1" applyBorder="1" applyAlignment="1">
      <alignment horizontal="center" vertical="center"/>
    </xf>
    <xf numFmtId="0" fontId="4" fillId="0" borderId="35" xfId="0" applyFont="1" applyBorder="1" applyAlignment="1">
      <alignment horizontal="center" vertical="center"/>
    </xf>
    <xf numFmtId="0" fontId="4" fillId="0" borderId="13" xfId="0" applyFont="1" applyBorder="1" applyAlignment="1">
      <alignment horizontal="center" vertical="center"/>
    </xf>
    <xf numFmtId="0" fontId="6" fillId="0" borderId="12" xfId="0" applyFont="1" applyBorder="1" applyAlignment="1">
      <alignment vertical="center"/>
    </xf>
    <xf numFmtId="0" fontId="6" fillId="0" borderId="13" xfId="0" applyFont="1" applyBorder="1" applyAlignment="1">
      <alignment vertical="center"/>
    </xf>
    <xf numFmtId="0" fontId="8" fillId="0" borderId="12" xfId="0" applyFont="1" applyBorder="1" applyAlignment="1">
      <alignment vertical="center"/>
    </xf>
    <xf numFmtId="0" fontId="8" fillId="0" borderId="13" xfId="0" applyFont="1" applyBorder="1" applyAlignment="1">
      <alignment vertical="center"/>
    </xf>
    <xf numFmtId="0" fontId="9" fillId="0" borderId="12" xfId="0" applyFont="1" applyBorder="1" applyAlignment="1">
      <alignment vertical="center"/>
    </xf>
    <xf numFmtId="0" fontId="9" fillId="0" borderId="13" xfId="0" applyFont="1" applyBorder="1" applyAlignment="1">
      <alignment vertical="center"/>
    </xf>
    <xf numFmtId="0" fontId="10" fillId="0" borderId="12" xfId="0" applyFont="1" applyBorder="1" applyAlignment="1">
      <alignment vertical="center"/>
    </xf>
    <xf numFmtId="0" fontId="10" fillId="0" borderId="13" xfId="0" applyFont="1" applyBorder="1" applyAlignment="1">
      <alignment vertical="center"/>
    </xf>
    <xf numFmtId="3" fontId="9" fillId="0" borderId="12" xfId="0" applyNumberFormat="1" applyFont="1" applyBorder="1" applyAlignment="1">
      <alignment vertical="center"/>
    </xf>
    <xf numFmtId="0" fontId="13" fillId="0" borderId="12" xfId="0" applyFont="1" applyBorder="1" applyAlignment="1">
      <alignment vertical="center"/>
    </xf>
    <xf numFmtId="0" fontId="13" fillId="0" borderId="13" xfId="0" applyFont="1" applyBorder="1" applyAlignment="1">
      <alignment vertical="center"/>
    </xf>
    <xf numFmtId="0" fontId="14" fillId="0" borderId="14" xfId="0" applyFont="1" applyBorder="1" applyAlignment="1">
      <alignment vertical="center"/>
    </xf>
    <xf numFmtId="0" fontId="14" fillId="0" borderId="11" xfId="0" applyFont="1" applyBorder="1" applyAlignment="1">
      <alignment vertical="center"/>
    </xf>
    <xf numFmtId="0" fontId="14" fillId="0" borderId="11" xfId="0" applyFont="1" applyBorder="1" applyAlignment="1">
      <alignment horizontal="right" vertical="center"/>
    </xf>
    <xf numFmtId="0" fontId="14" fillId="0" borderId="15" xfId="0" applyFont="1" applyBorder="1" applyAlignment="1">
      <alignment vertical="center"/>
    </xf>
    <xf numFmtId="0" fontId="50" fillId="0" borderId="0" xfId="0" applyFont="1"/>
    <xf numFmtId="0" fontId="36" fillId="0" borderId="0" xfId="0" applyFont="1"/>
    <xf numFmtId="0" fontId="27" fillId="0" borderId="0" xfId="0" applyFont="1" applyAlignment="1">
      <alignment horizontal="left"/>
    </xf>
    <xf numFmtId="0" fontId="19" fillId="5" borderId="0" xfId="0" applyFont="1" applyFill="1"/>
    <xf numFmtId="0" fontId="23" fillId="5" borderId="0" xfId="0" applyFont="1" applyFill="1"/>
    <xf numFmtId="0" fontId="3" fillId="6" borderId="34" xfId="0" applyFont="1" applyFill="1" applyBorder="1"/>
    <xf numFmtId="0" fontId="17" fillId="6" borderId="16" xfId="0" applyFont="1" applyFill="1" applyBorder="1" applyAlignment="1">
      <alignment vertical="center"/>
    </xf>
    <xf numFmtId="0" fontId="3" fillId="6" borderId="16" xfId="0" applyFont="1" applyFill="1" applyBorder="1"/>
    <xf numFmtId="0" fontId="18" fillId="6" borderId="16" xfId="0" applyFont="1" applyFill="1" applyBorder="1"/>
    <xf numFmtId="0" fontId="3" fillId="6" borderId="35" xfId="0" applyFont="1" applyFill="1" applyBorder="1"/>
    <xf numFmtId="0" fontId="19" fillId="5" borderId="12" xfId="0" applyFont="1" applyFill="1" applyBorder="1"/>
    <xf numFmtId="0" fontId="19" fillId="5" borderId="13" xfId="0" applyFont="1" applyFill="1" applyBorder="1"/>
    <xf numFmtId="0" fontId="23" fillId="5" borderId="12" xfId="0" applyFont="1" applyFill="1" applyBorder="1"/>
    <xf numFmtId="0" fontId="19" fillId="5" borderId="14" xfId="0" applyFont="1" applyFill="1" applyBorder="1"/>
    <xf numFmtId="0" fontId="19" fillId="5" borderId="11" xfId="0" applyFont="1" applyFill="1" applyBorder="1"/>
    <xf numFmtId="0" fontId="21" fillId="5" borderId="11" xfId="0" applyFont="1" applyFill="1" applyBorder="1"/>
    <xf numFmtId="0" fontId="19" fillId="5" borderId="15" xfId="0" applyFont="1" applyFill="1" applyBorder="1"/>
    <xf numFmtId="0" fontId="23" fillId="5" borderId="0" xfId="0" applyFont="1" applyFill="1" applyAlignment="1">
      <alignment horizontal="left"/>
    </xf>
    <xf numFmtId="0" fontId="0" fillId="5" borderId="0" xfId="0" applyFill="1" applyAlignment="1">
      <alignment horizontal="right" vertical="center"/>
    </xf>
    <xf numFmtId="0" fontId="5" fillId="5" borderId="0" xfId="0" applyFont="1" applyFill="1" applyAlignment="1" applyProtection="1">
      <alignment vertical="center"/>
      <protection hidden="1"/>
    </xf>
    <xf numFmtId="0" fontId="46" fillId="5" borderId="0" xfId="0" applyFont="1" applyFill="1" applyAlignment="1">
      <alignment horizontal="left" vertical="center"/>
    </xf>
    <xf numFmtId="0" fontId="52" fillId="5" borderId="12" xfId="0" applyFont="1" applyFill="1" applyBorder="1"/>
    <xf numFmtId="0" fontId="0" fillId="5" borderId="0" xfId="0" applyFill="1"/>
    <xf numFmtId="4" fontId="0" fillId="2" borderId="1" xfId="0" applyNumberFormat="1" applyFill="1" applyBorder="1" applyAlignment="1" applyProtection="1">
      <alignment vertical="center"/>
      <protection locked="0"/>
    </xf>
    <xf numFmtId="3" fontId="0" fillId="2" borderId="1" xfId="0" applyNumberFormat="1" applyFill="1" applyBorder="1" applyAlignment="1" applyProtection="1">
      <alignment vertical="center"/>
      <protection locked="0"/>
    </xf>
    <xf numFmtId="0" fontId="49" fillId="5" borderId="0" xfId="0" applyFont="1" applyFill="1" applyAlignment="1">
      <alignment vertical="center"/>
    </xf>
    <xf numFmtId="0" fontId="43" fillId="5" borderId="0" xfId="0" applyFont="1" applyFill="1" applyAlignment="1">
      <alignment vertical="center"/>
    </xf>
    <xf numFmtId="0" fontId="21" fillId="5" borderId="11" xfId="0" applyFont="1" applyFill="1" applyBorder="1" applyAlignment="1">
      <alignment vertical="center"/>
    </xf>
    <xf numFmtId="0" fontId="53" fillId="0" borderId="0" xfId="0" applyFont="1" applyAlignment="1">
      <alignment vertical="center"/>
    </xf>
    <xf numFmtId="0" fontId="5" fillId="4" borderId="3" xfId="0" applyFont="1" applyFill="1" applyBorder="1" applyAlignment="1">
      <alignment vertical="center"/>
    </xf>
    <xf numFmtId="0" fontId="46" fillId="5" borderId="0" xfId="0" applyFont="1" applyFill="1"/>
    <xf numFmtId="16" fontId="5" fillId="5" borderId="12" xfId="0" applyNumberFormat="1" applyFont="1" applyFill="1" applyBorder="1" applyAlignment="1">
      <alignment vertical="center"/>
    </xf>
    <xf numFmtId="0" fontId="0" fillId="5" borderId="0" xfId="0" applyFill="1" applyAlignment="1">
      <alignment horizontal="center" vertical="center"/>
    </xf>
    <xf numFmtId="3" fontId="0" fillId="2" borderId="33" xfId="0" applyNumberFormat="1" applyFill="1" applyBorder="1" applyAlignment="1" applyProtection="1">
      <alignment horizontal="center" vertical="center"/>
      <protection locked="0"/>
    </xf>
    <xf numFmtId="0" fontId="44" fillId="5" borderId="0" xfId="0" applyFont="1" applyFill="1" applyAlignment="1">
      <alignment vertical="center"/>
    </xf>
    <xf numFmtId="0" fontId="55" fillId="5" borderId="0" xfId="0" applyFont="1" applyFill="1" applyAlignment="1">
      <alignment vertical="center"/>
    </xf>
    <xf numFmtId="49" fontId="0" fillId="5" borderId="25" xfId="0" applyNumberFormat="1" applyFill="1" applyBorder="1" applyAlignment="1">
      <alignment horizontal="right" vertical="center"/>
    </xf>
    <xf numFmtId="0" fontId="0" fillId="5" borderId="9" xfId="0" applyFill="1" applyBorder="1" applyAlignment="1">
      <alignment vertical="top"/>
    </xf>
    <xf numFmtId="0" fontId="56" fillId="5" borderId="0" xfId="0" applyFont="1" applyFill="1" applyAlignment="1">
      <alignment vertical="center"/>
    </xf>
    <xf numFmtId="0" fontId="0" fillId="5" borderId="0" xfId="0" applyFill="1" applyAlignment="1">
      <alignment vertical="center" wrapText="1"/>
    </xf>
    <xf numFmtId="0" fontId="0" fillId="5" borderId="0" xfId="0" applyFill="1" applyAlignment="1">
      <alignment horizontal="left" vertical="center"/>
    </xf>
    <xf numFmtId="0" fontId="5" fillId="5" borderId="0" xfId="0" applyFont="1" applyFill="1"/>
    <xf numFmtId="3" fontId="0" fillId="2" borderId="4" xfId="0" applyNumberFormat="1" applyFill="1" applyBorder="1" applyAlignment="1" applyProtection="1">
      <alignment vertical="center"/>
      <protection locked="0"/>
    </xf>
    <xf numFmtId="0" fontId="38" fillId="5" borderId="1" xfId="0" applyFont="1" applyFill="1" applyBorder="1" applyAlignment="1">
      <alignment vertical="center"/>
    </xf>
    <xf numFmtId="0" fontId="55" fillId="5" borderId="1" xfId="0" applyFont="1" applyFill="1" applyBorder="1" applyAlignment="1">
      <alignment horizontal="center" vertical="center"/>
    </xf>
    <xf numFmtId="0" fontId="0" fillId="5" borderId="0" xfId="0" quotePrefix="1" applyFill="1" applyAlignment="1">
      <alignment horizontal="left" vertical="center" indent="2"/>
    </xf>
    <xf numFmtId="0" fontId="42" fillId="5" borderId="9" xfId="0" applyFont="1" applyFill="1" applyBorder="1" applyAlignment="1">
      <alignment vertical="top"/>
    </xf>
    <xf numFmtId="0" fontId="42" fillId="5" borderId="10" xfId="0" applyFont="1" applyFill="1" applyBorder="1" applyAlignment="1">
      <alignment vertical="top"/>
    </xf>
    <xf numFmtId="0" fontId="0" fillId="5" borderId="9" xfId="0" applyFill="1" applyBorder="1" applyAlignment="1">
      <alignment horizontal="left" vertical="top" indent="1"/>
    </xf>
    <xf numFmtId="0" fontId="0" fillId="5" borderId="3" xfId="0" applyFill="1" applyBorder="1" applyAlignment="1">
      <alignment vertical="top"/>
    </xf>
    <xf numFmtId="0" fontId="0" fillId="5" borderId="10" xfId="0" applyFill="1" applyBorder="1" applyAlignment="1">
      <alignment vertical="top"/>
    </xf>
    <xf numFmtId="3" fontId="0" fillId="2" borderId="2" xfId="0" applyNumberFormat="1" applyFill="1" applyBorder="1" applyAlignment="1" applyProtection="1">
      <alignment horizontal="left" vertical="center"/>
      <protection locked="0"/>
    </xf>
    <xf numFmtId="3" fontId="0" fillId="2" borderId="3" xfId="0" applyNumberFormat="1" applyFill="1" applyBorder="1" applyAlignment="1" applyProtection="1">
      <alignment horizontal="left" vertical="center"/>
      <protection locked="0"/>
    </xf>
    <xf numFmtId="165" fontId="0" fillId="2" borderId="1" xfId="0" applyNumberFormat="1" applyFill="1" applyBorder="1" applyAlignment="1" applyProtection="1">
      <alignment vertical="center"/>
      <protection locked="0"/>
    </xf>
    <xf numFmtId="3" fontId="0" fillId="2" borderId="4" xfId="0" applyNumberFormat="1" applyFill="1" applyBorder="1" applyAlignment="1" applyProtection="1">
      <alignment horizontal="left" vertical="center"/>
      <protection locked="0"/>
    </xf>
    <xf numFmtId="4" fontId="0" fillId="2" borderId="1" xfId="0" applyNumberFormat="1" applyFill="1" applyBorder="1" applyAlignment="1" applyProtection="1">
      <alignment horizontal="center" vertical="center"/>
      <protection locked="0"/>
    </xf>
    <xf numFmtId="0" fontId="0" fillId="5" borderId="0" xfId="0" applyFill="1" applyAlignment="1">
      <alignment horizontal="left" vertical="center" indent="1"/>
    </xf>
    <xf numFmtId="0" fontId="41" fillId="5" borderId="13" xfId="0" applyFont="1" applyFill="1" applyBorder="1" applyAlignment="1">
      <alignment vertical="center"/>
    </xf>
    <xf numFmtId="0" fontId="56" fillId="5" borderId="0" xfId="0" applyFont="1" applyFill="1" applyAlignment="1">
      <alignment horizontal="right" vertical="center"/>
    </xf>
    <xf numFmtId="0" fontId="46" fillId="5" borderId="12" xfId="0" applyFont="1" applyFill="1" applyBorder="1"/>
    <xf numFmtId="0" fontId="2" fillId="0" borderId="0" xfId="0" applyFont="1"/>
    <xf numFmtId="0" fontId="44" fillId="0" borderId="0" xfId="0" applyFont="1" applyAlignment="1">
      <alignment vertical="center"/>
    </xf>
    <xf numFmtId="0" fontId="49" fillId="5" borderId="12" xfId="0" applyFont="1" applyFill="1" applyBorder="1"/>
    <xf numFmtId="0" fontId="0" fillId="5" borderId="12" xfId="0" applyFill="1" applyBorder="1" applyAlignment="1">
      <alignment horizontal="left" vertical="center"/>
    </xf>
    <xf numFmtId="164" fontId="27" fillId="0" borderId="0" xfId="0" applyNumberFormat="1" applyFont="1" applyAlignment="1">
      <alignment horizontal="right" vertical="center"/>
    </xf>
    <xf numFmtId="0" fontId="24" fillId="5" borderId="0" xfId="0" applyFont="1" applyFill="1" applyAlignment="1">
      <alignment vertical="center"/>
    </xf>
    <xf numFmtId="0" fontId="0" fillId="5" borderId="12" xfId="0" applyFill="1" applyBorder="1"/>
    <xf numFmtId="0" fontId="19" fillId="5" borderId="0" xfId="0" applyFont="1" applyFill="1" applyAlignment="1">
      <alignment vertical="center"/>
    </xf>
    <xf numFmtId="0" fontId="36" fillId="0" borderId="0" xfId="0" applyFont="1" applyAlignment="1">
      <alignment vertical="center"/>
    </xf>
    <xf numFmtId="0" fontId="19" fillId="5" borderId="12" xfId="0" applyFont="1" applyFill="1" applyBorder="1" applyAlignment="1">
      <alignment vertical="center"/>
    </xf>
    <xf numFmtId="0" fontId="19" fillId="5" borderId="13" xfId="0" applyFont="1" applyFill="1" applyBorder="1" applyAlignment="1">
      <alignment horizontal="right" vertical="center"/>
    </xf>
    <xf numFmtId="0" fontId="19" fillId="0" borderId="0" xfId="0" applyFont="1" applyAlignment="1">
      <alignment vertical="center"/>
    </xf>
    <xf numFmtId="0" fontId="5" fillId="5" borderId="37" xfId="0" applyFont="1" applyFill="1" applyBorder="1" applyAlignment="1">
      <alignment horizontal="center" vertical="center"/>
    </xf>
    <xf numFmtId="0" fontId="19" fillId="5" borderId="2" xfId="0" applyFont="1" applyFill="1" applyBorder="1" applyAlignment="1">
      <alignment vertical="center"/>
    </xf>
    <xf numFmtId="0" fontId="19" fillId="5" borderId="3" xfId="0" applyFont="1" applyFill="1" applyBorder="1" applyAlignment="1">
      <alignment vertical="center"/>
    </xf>
    <xf numFmtId="0" fontId="32" fillId="5" borderId="3" xfId="0" applyFont="1" applyFill="1" applyBorder="1" applyAlignment="1">
      <alignment vertical="center"/>
    </xf>
    <xf numFmtId="0" fontId="19" fillId="5" borderId="4" xfId="0" applyFont="1" applyFill="1" applyBorder="1" applyAlignment="1">
      <alignment vertical="center"/>
    </xf>
    <xf numFmtId="0" fontId="5" fillId="5" borderId="1" xfId="0" applyFont="1" applyFill="1" applyBorder="1" applyAlignment="1">
      <alignment horizontal="center" vertical="center"/>
    </xf>
    <xf numFmtId="0" fontId="19" fillId="5" borderId="1" xfId="0" applyFont="1" applyFill="1" applyBorder="1" applyAlignment="1">
      <alignment horizontal="center" vertical="center"/>
    </xf>
    <xf numFmtId="3" fontId="0" fillId="0" borderId="1" xfId="0" applyNumberFormat="1" applyBorder="1" applyAlignment="1" applyProtection="1">
      <alignment horizontal="center" vertical="center"/>
      <protection locked="0"/>
    </xf>
    <xf numFmtId="0" fontId="2" fillId="5" borderId="59" xfId="0" applyFont="1" applyFill="1" applyBorder="1"/>
    <xf numFmtId="0" fontId="2" fillId="5" borderId="60" xfId="0" applyFont="1" applyFill="1" applyBorder="1"/>
    <xf numFmtId="0" fontId="2" fillId="5" borderId="61" xfId="0" applyFont="1" applyFill="1" applyBorder="1"/>
    <xf numFmtId="3" fontId="5" fillId="4" borderId="8" xfId="0" applyNumberFormat="1" applyFont="1" applyFill="1" applyBorder="1" applyAlignment="1">
      <alignment vertical="center"/>
    </xf>
    <xf numFmtId="1" fontId="4" fillId="4" borderId="9" xfId="0" applyNumberFormat="1" applyFont="1" applyFill="1" applyBorder="1" applyAlignment="1">
      <alignment vertical="center"/>
    </xf>
    <xf numFmtId="1" fontId="5" fillId="4" borderId="3" xfId="0" applyNumberFormat="1" applyFont="1" applyFill="1" applyBorder="1" applyAlignment="1">
      <alignment vertical="center"/>
    </xf>
    <xf numFmtId="0" fontId="5" fillId="4" borderId="4" xfId="0" applyFont="1" applyFill="1" applyBorder="1" applyAlignment="1">
      <alignment vertical="center"/>
    </xf>
    <xf numFmtId="0" fontId="0" fillId="4" borderId="2" xfId="0" applyFill="1" applyBorder="1" applyAlignment="1">
      <alignment vertical="center"/>
    </xf>
    <xf numFmtId="0" fontId="0" fillId="5" borderId="67" xfId="0" applyFill="1" applyBorder="1" applyAlignment="1">
      <alignment vertical="center"/>
    </xf>
    <xf numFmtId="0" fontId="0" fillId="5" borderId="68" xfId="0" applyFill="1" applyBorder="1" applyAlignment="1">
      <alignment vertical="center"/>
    </xf>
    <xf numFmtId="165" fontId="2" fillId="5" borderId="36" xfId="3" quotePrefix="1" applyNumberFormat="1" applyFont="1" applyFill="1" applyBorder="1" applyAlignment="1">
      <alignment horizontal="right" vertical="center"/>
    </xf>
    <xf numFmtId="165" fontId="2" fillId="5" borderId="29" xfId="3" applyNumberFormat="1" applyFont="1" applyFill="1" applyBorder="1" applyAlignment="1">
      <alignment horizontal="center" vertical="center"/>
    </xf>
    <xf numFmtId="3" fontId="2" fillId="3" borderId="1" xfId="3" applyNumberFormat="1" applyFont="1" applyFill="1" applyBorder="1" applyAlignment="1" applyProtection="1">
      <alignment horizontal="center" vertical="center"/>
      <protection locked="0"/>
    </xf>
    <xf numFmtId="0" fontId="19" fillId="5" borderId="0" xfId="0" applyFont="1" applyFill="1" applyAlignment="1">
      <alignment horizontal="center"/>
    </xf>
    <xf numFmtId="164" fontId="27" fillId="0" borderId="16" xfId="0" applyNumberFormat="1" applyFont="1" applyBorder="1" applyAlignment="1">
      <alignment vertical="center"/>
    </xf>
    <xf numFmtId="0" fontId="2" fillId="5" borderId="0" xfId="0" applyFont="1" applyFill="1" applyAlignment="1">
      <alignment vertical="center"/>
    </xf>
    <xf numFmtId="165" fontId="2" fillId="3" borderId="1" xfId="0" applyNumberFormat="1"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3" fontId="0" fillId="4" borderId="1" xfId="0" applyNumberFormat="1" applyFill="1" applyBorder="1" applyAlignment="1">
      <alignment vertical="center"/>
    </xf>
    <xf numFmtId="0" fontId="34" fillId="0" borderId="0" xfId="13" applyFont="1" applyAlignment="1">
      <alignment vertical="center"/>
    </xf>
    <xf numFmtId="0" fontId="4" fillId="0" borderId="0" xfId="8" applyAlignment="1">
      <alignment vertical="center"/>
    </xf>
    <xf numFmtId="0" fontId="35" fillId="0" borderId="0" xfId="13" applyFont="1" applyAlignment="1">
      <alignment horizontal="right" vertical="center"/>
    </xf>
    <xf numFmtId="0" fontId="18" fillId="6" borderId="74" xfId="13" applyFont="1" applyFill="1" applyBorder="1" applyAlignment="1">
      <alignment vertical="center"/>
    </xf>
    <xf numFmtId="0" fontId="31" fillId="6" borderId="75" xfId="13" applyFont="1" applyFill="1" applyBorder="1" applyAlignment="1">
      <alignment vertical="center"/>
    </xf>
    <xf numFmtId="0" fontId="31" fillId="6" borderId="76" xfId="13" applyFont="1" applyFill="1" applyBorder="1" applyAlignment="1">
      <alignment vertical="center"/>
    </xf>
    <xf numFmtId="0" fontId="4" fillId="5" borderId="12" xfId="8" applyFill="1" applyBorder="1" applyAlignment="1">
      <alignment vertical="center"/>
    </xf>
    <xf numFmtId="0" fontId="4" fillId="5" borderId="0" xfId="8" applyFill="1" applyAlignment="1">
      <alignment vertical="center"/>
    </xf>
    <xf numFmtId="0" fontId="4" fillId="5" borderId="13" xfId="8" applyFill="1" applyBorder="1" applyAlignment="1">
      <alignment vertical="center"/>
    </xf>
    <xf numFmtId="0" fontId="41" fillId="5" borderId="0" xfId="13" applyFont="1" applyFill="1" applyAlignment="1">
      <alignment vertical="center"/>
    </xf>
    <xf numFmtId="0" fontId="5" fillId="5" borderId="12" xfId="8" applyFont="1" applyFill="1" applyBorder="1" applyAlignment="1">
      <alignment horizontal="center" vertical="center"/>
    </xf>
    <xf numFmtId="0" fontId="19" fillId="5" borderId="0" xfId="8" applyFont="1" applyFill="1" applyAlignment="1">
      <alignment vertical="center"/>
    </xf>
    <xf numFmtId="0" fontId="24" fillId="5" borderId="0" xfId="8" applyFont="1" applyFill="1" applyAlignment="1">
      <alignment vertical="center"/>
    </xf>
    <xf numFmtId="16" fontId="5" fillId="5" borderId="12" xfId="8" applyNumberFormat="1" applyFont="1" applyFill="1" applyBorder="1" applyAlignment="1">
      <alignment horizontal="left" vertical="center"/>
    </xf>
    <xf numFmtId="0" fontId="5" fillId="5" borderId="12" xfId="8" applyFont="1" applyFill="1" applyBorder="1" applyAlignment="1">
      <alignment horizontal="left" vertical="center"/>
    </xf>
    <xf numFmtId="49" fontId="4" fillId="5" borderId="12" xfId="8" applyNumberFormat="1" applyFill="1" applyBorder="1" applyAlignment="1">
      <alignment horizontal="center" vertical="center"/>
    </xf>
    <xf numFmtId="49" fontId="4" fillId="5" borderId="12" xfId="8" applyNumberFormat="1" applyFill="1" applyBorder="1" applyAlignment="1">
      <alignment horizontal="left" vertical="center"/>
    </xf>
    <xf numFmtId="0" fontId="5" fillId="5" borderId="0" xfId="8" applyFont="1" applyFill="1" applyAlignment="1">
      <alignment vertical="center"/>
    </xf>
    <xf numFmtId="0" fontId="19" fillId="3" borderId="1" xfId="8" applyFont="1" applyFill="1" applyBorder="1" applyAlignment="1" applyProtection="1">
      <alignment horizontal="center" vertical="center"/>
      <protection locked="0"/>
    </xf>
    <xf numFmtId="0" fontId="4" fillId="5" borderId="11" xfId="8" applyFill="1" applyBorder="1" applyAlignment="1">
      <alignment vertical="center"/>
    </xf>
    <xf numFmtId="0" fontId="4" fillId="5" borderId="15" xfId="8" applyFill="1" applyBorder="1" applyAlignment="1">
      <alignment vertical="center"/>
    </xf>
    <xf numFmtId="49" fontId="0" fillId="5" borderId="12" xfId="8" applyNumberFormat="1" applyFont="1" applyFill="1" applyBorder="1" applyAlignment="1">
      <alignment horizontal="center" vertical="center"/>
    </xf>
    <xf numFmtId="0" fontId="0" fillId="5" borderId="0" xfId="8" applyFont="1" applyFill="1" applyAlignment="1">
      <alignment vertical="center"/>
    </xf>
    <xf numFmtId="0" fontId="4" fillId="5" borderId="0" xfId="8" applyFill="1" applyAlignment="1">
      <alignment horizontal="center" vertical="center"/>
    </xf>
    <xf numFmtId="0" fontId="2" fillId="5" borderId="83" xfId="0" applyFont="1" applyFill="1" applyBorder="1"/>
    <xf numFmtId="0" fontId="38" fillId="5" borderId="2" xfId="0" applyFont="1" applyFill="1" applyBorder="1" applyAlignment="1">
      <alignment vertical="center" wrapText="1"/>
    </xf>
    <xf numFmtId="0" fontId="2" fillId="5" borderId="85" xfId="0" applyFont="1" applyFill="1" applyBorder="1"/>
    <xf numFmtId="0" fontId="0" fillId="4" borderId="1" xfId="0" applyFill="1" applyBorder="1" applyAlignment="1">
      <alignment vertical="center"/>
    </xf>
    <xf numFmtId="0" fontId="69" fillId="0" borderId="0" xfId="0" applyFont="1" applyAlignment="1">
      <alignment vertical="center"/>
    </xf>
    <xf numFmtId="0" fontId="44" fillId="5" borderId="0" xfId="0" applyFont="1" applyFill="1" applyAlignment="1">
      <alignment horizontal="right" vertical="center"/>
    </xf>
    <xf numFmtId="0" fontId="72" fillId="0" borderId="0" xfId="0" applyFont="1" applyAlignment="1">
      <alignment vertical="center"/>
    </xf>
    <xf numFmtId="0" fontId="19" fillId="5" borderId="20" xfId="0" applyFont="1" applyFill="1" applyBorder="1" applyAlignment="1">
      <alignment horizontal="center" vertical="center"/>
    </xf>
    <xf numFmtId="3" fontId="69" fillId="0" borderId="0" xfId="0" applyNumberFormat="1" applyFont="1" applyAlignment="1">
      <alignment vertical="center"/>
    </xf>
    <xf numFmtId="0" fontId="69" fillId="5" borderId="0" xfId="0" applyFont="1" applyFill="1" applyAlignment="1">
      <alignment vertical="center"/>
    </xf>
    <xf numFmtId="0" fontId="19" fillId="3" borderId="3" xfId="0" applyFont="1" applyFill="1" applyBorder="1" applyAlignment="1" applyProtection="1">
      <alignment horizontal="center" vertical="center"/>
      <protection locked="0"/>
    </xf>
    <xf numFmtId="0" fontId="19" fillId="3" borderId="4" xfId="0" applyFont="1" applyFill="1" applyBorder="1" applyAlignment="1" applyProtection="1">
      <alignment horizontal="center" vertical="center"/>
      <protection locked="0"/>
    </xf>
    <xf numFmtId="16" fontId="18" fillId="6" borderId="34" xfId="0" applyNumberFormat="1" applyFont="1" applyFill="1" applyBorder="1" applyAlignment="1">
      <alignment vertical="center"/>
    </xf>
    <xf numFmtId="16" fontId="18" fillId="6" borderId="74" xfId="13" applyNumberFormat="1" applyFont="1" applyFill="1" applyBorder="1" applyAlignment="1">
      <alignment vertical="center"/>
    </xf>
    <xf numFmtId="16" fontId="18" fillId="6" borderId="16" xfId="0" applyNumberFormat="1" applyFont="1" applyFill="1" applyBorder="1" applyAlignment="1">
      <alignment vertical="center"/>
    </xf>
    <xf numFmtId="0" fontId="16" fillId="5" borderId="86" xfId="0" applyFont="1" applyFill="1" applyBorder="1" applyAlignment="1">
      <alignment horizontal="left" indent="1"/>
    </xf>
    <xf numFmtId="0" fontId="19" fillId="5" borderId="87" xfId="0" applyFont="1" applyFill="1" applyBorder="1"/>
    <xf numFmtId="0" fontId="19" fillId="5" borderId="88" xfId="0" applyFont="1" applyFill="1" applyBorder="1"/>
    <xf numFmtId="0" fontId="19" fillId="5" borderId="89" xfId="0" applyFont="1" applyFill="1" applyBorder="1"/>
    <xf numFmtId="0" fontId="19" fillId="5" borderId="90" xfId="0" applyFont="1" applyFill="1" applyBorder="1"/>
    <xf numFmtId="0" fontId="21" fillId="5" borderId="89" xfId="0" applyFont="1" applyFill="1" applyBorder="1"/>
    <xf numFmtId="0" fontId="19" fillId="5" borderId="91" xfId="0" applyFont="1" applyFill="1" applyBorder="1"/>
    <xf numFmtId="0" fontId="19" fillId="5" borderId="92" xfId="0" applyFont="1" applyFill="1" applyBorder="1"/>
    <xf numFmtId="0" fontId="19" fillId="5" borderId="93" xfId="0" applyFont="1" applyFill="1" applyBorder="1"/>
    <xf numFmtId="0" fontId="16" fillId="5" borderId="94" xfId="0" applyFont="1" applyFill="1" applyBorder="1" applyAlignment="1">
      <alignment horizontal="left" indent="1"/>
    </xf>
    <xf numFmtId="0" fontId="19" fillId="5" borderId="95" xfId="0" applyFont="1" applyFill="1" applyBorder="1"/>
    <xf numFmtId="0" fontId="19" fillId="5" borderId="96" xfId="0" applyFont="1" applyFill="1" applyBorder="1"/>
    <xf numFmtId="0" fontId="19" fillId="5" borderId="98" xfId="0" applyFont="1" applyFill="1" applyBorder="1"/>
    <xf numFmtId="0" fontId="19" fillId="5" borderId="99" xfId="0" applyFont="1" applyFill="1" applyBorder="1"/>
    <xf numFmtId="0" fontId="16" fillId="5" borderId="100" xfId="0" applyFont="1" applyFill="1" applyBorder="1" applyAlignment="1">
      <alignment horizontal="left" indent="1"/>
    </xf>
    <xf numFmtId="0" fontId="19" fillId="5" borderId="101" xfId="0" applyFont="1" applyFill="1" applyBorder="1"/>
    <xf numFmtId="0" fontId="19" fillId="5" borderId="102" xfId="0" applyFont="1" applyFill="1" applyBorder="1"/>
    <xf numFmtId="0" fontId="68" fillId="5" borderId="103" xfId="12" applyFont="1" applyFill="1" applyBorder="1" applyAlignment="1">
      <alignment horizontal="left" indent="1"/>
    </xf>
    <xf numFmtId="0" fontId="19" fillId="5" borderId="104" xfId="0" applyFont="1" applyFill="1" applyBorder="1"/>
    <xf numFmtId="0" fontId="19" fillId="5" borderId="106" xfId="0" applyFont="1" applyFill="1" applyBorder="1"/>
    <xf numFmtId="0" fontId="19" fillId="5" borderId="107" xfId="0" applyFont="1" applyFill="1" applyBorder="1"/>
    <xf numFmtId="0" fontId="16" fillId="5" borderId="108" xfId="0" applyFont="1" applyFill="1" applyBorder="1" applyAlignment="1">
      <alignment horizontal="left" indent="1"/>
    </xf>
    <xf numFmtId="0" fontId="19" fillId="5" borderId="109" xfId="0" applyFont="1" applyFill="1" applyBorder="1"/>
    <xf numFmtId="0" fontId="19" fillId="5" borderId="110" xfId="0" applyFont="1" applyFill="1" applyBorder="1"/>
    <xf numFmtId="0" fontId="19" fillId="5" borderId="111" xfId="0" applyFont="1" applyFill="1" applyBorder="1"/>
    <xf numFmtId="0" fontId="19" fillId="5" borderId="112" xfId="0" applyFont="1" applyFill="1" applyBorder="1"/>
    <xf numFmtId="0" fontId="19" fillId="5" borderId="113" xfId="0" applyFont="1" applyFill="1" applyBorder="1"/>
    <xf numFmtId="0" fontId="19" fillId="5" borderId="114" xfId="0" applyFont="1" applyFill="1" applyBorder="1"/>
    <xf numFmtId="0" fontId="19" fillId="5" borderId="115" xfId="0" applyFont="1" applyFill="1" applyBorder="1"/>
    <xf numFmtId="0" fontId="16" fillId="5" borderId="116" xfId="0" applyFont="1" applyFill="1" applyBorder="1" applyAlignment="1">
      <alignment horizontal="left" indent="1"/>
    </xf>
    <xf numFmtId="0" fontId="19" fillId="5" borderId="117" xfId="0" applyFont="1" applyFill="1" applyBorder="1"/>
    <xf numFmtId="0" fontId="19" fillId="5" borderId="118" xfId="0" applyFont="1" applyFill="1" applyBorder="1"/>
    <xf numFmtId="0" fontId="19" fillId="5" borderId="119" xfId="0" applyFont="1" applyFill="1" applyBorder="1"/>
    <xf numFmtId="0" fontId="19" fillId="5" borderId="120" xfId="0" applyFont="1" applyFill="1" applyBorder="1"/>
    <xf numFmtId="0" fontId="67" fillId="5" borderId="121" xfId="0" applyFont="1" applyFill="1" applyBorder="1" applyAlignment="1">
      <alignment horizontal="left"/>
    </xf>
    <xf numFmtId="0" fontId="19" fillId="5" borderId="122" xfId="0" applyFont="1" applyFill="1" applyBorder="1"/>
    <xf numFmtId="0" fontId="19" fillId="5" borderId="123" xfId="0" applyFont="1" applyFill="1" applyBorder="1"/>
    <xf numFmtId="0" fontId="16" fillId="5" borderId="124" xfId="0" applyFont="1" applyFill="1" applyBorder="1" applyAlignment="1">
      <alignment horizontal="left" indent="1"/>
    </xf>
    <xf numFmtId="0" fontId="19" fillId="5" borderId="125" xfId="0" applyFont="1" applyFill="1" applyBorder="1"/>
    <xf numFmtId="0" fontId="19" fillId="5" borderId="126" xfId="0" applyFont="1" applyFill="1" applyBorder="1"/>
    <xf numFmtId="0" fontId="19" fillId="5" borderId="127" xfId="0" applyFont="1" applyFill="1" applyBorder="1"/>
    <xf numFmtId="0" fontId="19" fillId="5" borderId="128" xfId="0" applyFont="1" applyFill="1" applyBorder="1"/>
    <xf numFmtId="0" fontId="67" fillId="5" borderId="127" xfId="0" applyFont="1" applyFill="1" applyBorder="1"/>
    <xf numFmtId="0" fontId="67" fillId="5" borderId="129" xfId="0" applyFont="1" applyFill="1" applyBorder="1"/>
    <xf numFmtId="0" fontId="19" fillId="5" borderId="130" xfId="0" applyFont="1" applyFill="1" applyBorder="1"/>
    <xf numFmtId="0" fontId="19" fillId="5" borderId="131" xfId="0" applyFont="1" applyFill="1" applyBorder="1"/>
    <xf numFmtId="0" fontId="16" fillId="5" borderId="132" xfId="0" applyFont="1" applyFill="1" applyBorder="1" applyAlignment="1">
      <alignment horizontal="left" indent="1"/>
    </xf>
    <xf numFmtId="0" fontId="19" fillId="5" borderId="133" xfId="0" applyFont="1" applyFill="1" applyBorder="1"/>
    <xf numFmtId="0" fontId="19" fillId="5" borderId="134" xfId="0" applyFont="1" applyFill="1" applyBorder="1"/>
    <xf numFmtId="0" fontId="19" fillId="5" borderId="135" xfId="0" applyFont="1" applyFill="1" applyBorder="1"/>
    <xf numFmtId="0" fontId="19" fillId="5" borderId="136" xfId="0" applyFont="1" applyFill="1" applyBorder="1"/>
    <xf numFmtId="0" fontId="19" fillId="5" borderId="137" xfId="0" applyFont="1" applyFill="1" applyBorder="1"/>
    <xf numFmtId="0" fontId="19" fillId="5" borderId="138" xfId="0" applyFont="1" applyFill="1" applyBorder="1"/>
    <xf numFmtId="0" fontId="19" fillId="5" borderId="139" xfId="0" applyFont="1" applyFill="1" applyBorder="1"/>
    <xf numFmtId="0" fontId="75" fillId="0" borderId="0" xfId="0" applyFont="1" applyAlignment="1">
      <alignment vertical="center"/>
    </xf>
    <xf numFmtId="0" fontId="5" fillId="5" borderId="12" xfId="0" applyFont="1" applyFill="1" applyBorder="1" applyAlignment="1">
      <alignment horizontal="right" vertical="center"/>
    </xf>
    <xf numFmtId="0" fontId="68" fillId="5" borderId="105" xfId="12" applyFont="1" applyFill="1" applyBorder="1" applyAlignment="1">
      <alignment horizontal="left" indent="1"/>
    </xf>
    <xf numFmtId="0" fontId="68" fillId="5" borderId="140" xfId="12" applyFont="1" applyFill="1" applyBorder="1" applyAlignment="1">
      <alignment horizontal="left" indent="1"/>
    </xf>
    <xf numFmtId="0" fontId="19" fillId="5" borderId="141" xfId="0" applyFont="1" applyFill="1" applyBorder="1"/>
    <xf numFmtId="0" fontId="16" fillId="5" borderId="97" xfId="0" applyFont="1" applyFill="1" applyBorder="1" applyAlignment="1">
      <alignment horizontal="left" indent="1"/>
    </xf>
    <xf numFmtId="0" fontId="16" fillId="5" borderId="142" xfId="0" applyFont="1" applyFill="1" applyBorder="1" applyAlignment="1">
      <alignment horizontal="left" indent="1"/>
    </xf>
    <xf numFmtId="0" fontId="19" fillId="5" borderId="143" xfId="0" applyFont="1" applyFill="1" applyBorder="1"/>
    <xf numFmtId="0" fontId="19" fillId="5" borderId="144" xfId="0" applyFont="1" applyFill="1" applyBorder="1"/>
    <xf numFmtId="0" fontId="19" fillId="5" borderId="146" xfId="0" applyFont="1" applyFill="1" applyBorder="1"/>
    <xf numFmtId="0" fontId="19" fillId="5" borderId="147" xfId="0" applyFont="1" applyFill="1" applyBorder="1"/>
    <xf numFmtId="0" fontId="19" fillId="5" borderId="145" xfId="0" applyFont="1" applyFill="1" applyBorder="1"/>
    <xf numFmtId="4" fontId="0" fillId="5" borderId="0" xfId="0" applyNumberFormat="1" applyFill="1" applyAlignment="1">
      <alignment vertical="center"/>
    </xf>
    <xf numFmtId="0" fontId="5" fillId="5" borderId="14" xfId="0" applyFont="1" applyFill="1" applyBorder="1" applyAlignment="1">
      <alignment vertical="center"/>
    </xf>
    <xf numFmtId="0" fontId="33" fillId="5" borderId="11" xfId="0" applyFont="1" applyFill="1" applyBorder="1" applyAlignment="1">
      <alignment vertical="center"/>
    </xf>
    <xf numFmtId="0" fontId="61" fillId="6" borderId="41" xfId="0" applyFont="1" applyFill="1" applyBorder="1" applyAlignment="1">
      <alignment horizontal="center" vertical="center" textRotation="255"/>
    </xf>
    <xf numFmtId="0" fontId="0" fillId="5" borderId="11" xfId="0" applyFill="1" applyBorder="1" applyAlignment="1">
      <alignment horizontal="left" vertical="center"/>
    </xf>
    <xf numFmtId="0" fontId="0" fillId="5" borderId="14" xfId="0" applyFill="1" applyBorder="1" applyAlignment="1">
      <alignment horizontal="right" vertical="center"/>
    </xf>
    <xf numFmtId="0" fontId="19" fillId="5" borderId="0" xfId="0" applyFont="1" applyFill="1" applyAlignment="1">
      <alignment horizontal="center" vertical="center"/>
    </xf>
    <xf numFmtId="0" fontId="19" fillId="5" borderId="14" xfId="0" applyFont="1" applyFill="1" applyBorder="1" applyAlignment="1">
      <alignment horizontal="right" vertical="center"/>
    </xf>
    <xf numFmtId="0" fontId="19" fillId="5" borderId="11" xfId="0" applyFont="1" applyFill="1" applyBorder="1" applyAlignment="1">
      <alignment horizontal="center"/>
    </xf>
    <xf numFmtId="0" fontId="32" fillId="5" borderId="0" xfId="0" applyFont="1" applyFill="1" applyAlignment="1">
      <alignment vertical="center"/>
    </xf>
    <xf numFmtId="0" fontId="24" fillId="5" borderId="0" xfId="0" applyFont="1" applyFill="1" applyAlignment="1">
      <alignment horizontal="center" vertical="center"/>
    </xf>
    <xf numFmtId="3" fontId="19" fillId="5" borderId="0" xfId="0" applyNumberFormat="1" applyFont="1" applyFill="1" applyAlignment="1">
      <alignment vertical="center"/>
    </xf>
    <xf numFmtId="0" fontId="19" fillId="5" borderId="14" xfId="0" applyFont="1" applyFill="1" applyBorder="1" applyAlignment="1">
      <alignment vertical="center"/>
    </xf>
    <xf numFmtId="0" fontId="19" fillId="5" borderId="11" xfId="0" applyFont="1" applyFill="1" applyBorder="1" applyAlignment="1">
      <alignment vertical="center"/>
    </xf>
    <xf numFmtId="0" fontId="19" fillId="5" borderId="15" xfId="0" applyFont="1" applyFill="1" applyBorder="1" applyAlignment="1">
      <alignment horizontal="right" vertical="center"/>
    </xf>
    <xf numFmtId="0" fontId="0" fillId="5" borderId="1" xfId="0" applyFill="1" applyBorder="1" applyAlignment="1">
      <alignment horizontal="center" vertical="top" wrapText="1"/>
    </xf>
    <xf numFmtId="0" fontId="33" fillId="5" borderId="0" xfId="0" applyFont="1" applyFill="1" applyAlignment="1">
      <alignment horizontal="right" vertical="center"/>
    </xf>
    <xf numFmtId="0" fontId="0" fillId="5" borderId="11" xfId="0" quotePrefix="1" applyFill="1" applyBorder="1" applyAlignment="1">
      <alignment vertical="center"/>
    </xf>
    <xf numFmtId="0" fontId="0" fillId="5" borderId="0" xfId="0" quotePrefix="1" applyFill="1" applyAlignment="1">
      <alignment horizontal="left" vertical="center"/>
    </xf>
    <xf numFmtId="0" fontId="0" fillId="5" borderId="0" xfId="0" quotePrefix="1" applyFill="1" applyAlignment="1">
      <alignment horizontal="left" vertical="center" indent="1"/>
    </xf>
    <xf numFmtId="0" fontId="47" fillId="5" borderId="0" xfId="0" applyFont="1" applyFill="1" applyAlignment="1" applyProtection="1">
      <alignment vertical="center"/>
      <protection hidden="1"/>
    </xf>
    <xf numFmtId="0" fontId="19" fillId="5" borderId="11" xfId="0" applyFont="1" applyFill="1" applyBorder="1" applyAlignment="1">
      <alignment horizontal="center" vertical="top" wrapText="1"/>
    </xf>
    <xf numFmtId="0" fontId="0" fillId="5" borderId="0" xfId="0" applyFill="1" applyAlignment="1">
      <alignment horizontal="center"/>
    </xf>
    <xf numFmtId="0" fontId="2" fillId="5" borderId="0" xfId="0" applyFont="1" applyFill="1"/>
    <xf numFmtId="0" fontId="60" fillId="5" borderId="0" xfId="0" applyFont="1" applyFill="1"/>
    <xf numFmtId="0" fontId="2" fillId="5" borderId="0" xfId="0" applyFont="1" applyFill="1" applyAlignment="1">
      <alignment horizontal="left" vertical="center"/>
    </xf>
    <xf numFmtId="0" fontId="55" fillId="5" borderId="0" xfId="0" applyFont="1" applyFill="1" applyAlignment="1">
      <alignment horizontal="left" vertical="center" indent="1"/>
    </xf>
    <xf numFmtId="0" fontId="63" fillId="5" borderId="0" xfId="0" applyFont="1" applyFill="1" applyAlignment="1">
      <alignment horizontal="left" vertical="center"/>
    </xf>
    <xf numFmtId="0" fontId="63" fillId="5" borderId="0" xfId="0" applyFont="1" applyFill="1"/>
    <xf numFmtId="0" fontId="2" fillId="5" borderId="0" xfId="0" applyFont="1" applyFill="1" applyAlignment="1">
      <alignment horizontal="right"/>
    </xf>
    <xf numFmtId="0" fontId="0" fillId="5" borderId="0" xfId="0" quotePrefix="1" applyFill="1" applyAlignment="1">
      <alignment horizontal="left"/>
    </xf>
    <xf numFmtId="165" fontId="2" fillId="5" borderId="0" xfId="3" applyNumberFormat="1" applyFont="1" applyFill="1" applyAlignment="1">
      <alignment horizontal="center" vertical="center"/>
    </xf>
    <xf numFmtId="0" fontId="57" fillId="5" borderId="0" xfId="0" applyFont="1" applyFill="1"/>
    <xf numFmtId="0" fontId="0" fillId="5" borderId="11" xfId="0" applyFill="1" applyBorder="1" applyAlignment="1">
      <alignment horizontal="center" vertical="center"/>
    </xf>
    <xf numFmtId="0" fontId="4" fillId="5" borderId="0" xfId="0" applyFont="1" applyFill="1" applyAlignment="1">
      <alignment horizontal="left" vertical="center"/>
    </xf>
    <xf numFmtId="3" fontId="57" fillId="5" borderId="0" xfId="0" applyNumberFormat="1" applyFont="1" applyFill="1" applyAlignment="1">
      <alignment vertical="center"/>
    </xf>
    <xf numFmtId="0" fontId="4" fillId="5" borderId="0" xfId="0" applyFont="1" applyFill="1" applyAlignment="1">
      <alignment horizontal="right" vertical="center"/>
    </xf>
    <xf numFmtId="3" fontId="4" fillId="5" borderId="0" xfId="0" applyNumberFormat="1" applyFont="1" applyFill="1" applyAlignment="1">
      <alignment horizontal="center" vertical="center"/>
    </xf>
    <xf numFmtId="3" fontId="2" fillId="5" borderId="0" xfId="0" applyNumberFormat="1" applyFont="1" applyFill="1" applyAlignment="1">
      <alignment horizontal="left" vertical="center"/>
    </xf>
    <xf numFmtId="3" fontId="4" fillId="5" borderId="0" xfId="0" applyNumberFormat="1" applyFont="1" applyFill="1" applyAlignment="1">
      <alignment horizontal="left" vertical="center"/>
    </xf>
    <xf numFmtId="3" fontId="57" fillId="5" borderId="0" xfId="0" applyNumberFormat="1" applyFont="1" applyFill="1" applyAlignment="1">
      <alignment horizontal="left" vertical="center"/>
    </xf>
    <xf numFmtId="0" fontId="4" fillId="5" borderId="0" xfId="0" quotePrefix="1" applyFont="1" applyFill="1" applyAlignment="1">
      <alignment horizontal="left" vertical="center"/>
    </xf>
    <xf numFmtId="0" fontId="39" fillId="5" borderId="0" xfId="0" quotePrefix="1" applyFont="1" applyFill="1" applyAlignment="1">
      <alignment horizontal="left" vertical="center"/>
    </xf>
    <xf numFmtId="3" fontId="4" fillId="5" borderId="0" xfId="0" applyNumberFormat="1" applyFont="1" applyFill="1" applyAlignment="1">
      <alignment vertical="center"/>
    </xf>
    <xf numFmtId="0" fontId="19" fillId="5" borderId="11" xfId="0" applyFont="1" applyFill="1" applyBorder="1" applyAlignment="1">
      <alignment horizontal="right" vertical="center"/>
    </xf>
    <xf numFmtId="0" fontId="39" fillId="5" borderId="0" xfId="0" applyFont="1" applyFill="1" applyAlignment="1">
      <alignment vertical="center"/>
    </xf>
    <xf numFmtId="0" fontId="19" fillId="3" borderId="2" xfId="0" applyFont="1" applyFill="1" applyBorder="1" applyAlignment="1" applyProtection="1">
      <alignment horizontal="left" vertical="center"/>
      <protection locked="0"/>
    </xf>
    <xf numFmtId="1" fontId="19" fillId="3" borderId="1" xfId="0" applyNumberFormat="1" applyFont="1" applyFill="1" applyBorder="1" applyAlignment="1" applyProtection="1">
      <alignment vertical="center"/>
      <protection locked="0"/>
    </xf>
    <xf numFmtId="3" fontId="19" fillId="5" borderId="0" xfId="0" applyNumberFormat="1" applyFont="1" applyFill="1" applyAlignment="1">
      <alignment horizontal="center" vertical="center"/>
    </xf>
    <xf numFmtId="1" fontId="19" fillId="3" borderId="1" xfId="0" applyNumberFormat="1" applyFont="1" applyFill="1" applyBorder="1" applyAlignment="1" applyProtection="1">
      <alignment horizontal="center" vertical="center"/>
      <protection locked="0"/>
    </xf>
    <xf numFmtId="2" fontId="19" fillId="3" borderId="1" xfId="0" applyNumberFormat="1" applyFont="1" applyFill="1" applyBorder="1" applyAlignment="1" applyProtection="1">
      <alignment horizontal="center" vertical="center"/>
      <protection locked="0"/>
    </xf>
    <xf numFmtId="2" fontId="0" fillId="5" borderId="0" xfId="0" applyNumberFormat="1" applyFill="1" applyAlignment="1">
      <alignment vertical="center"/>
    </xf>
    <xf numFmtId="4" fontId="0" fillId="5" borderId="0" xfId="0" applyNumberFormat="1" applyFill="1" applyAlignment="1">
      <alignment horizontal="right" vertical="center"/>
    </xf>
    <xf numFmtId="3" fontId="0" fillId="5" borderId="0" xfId="0" applyNumberFormat="1" applyFill="1" applyAlignment="1">
      <alignment vertical="center"/>
    </xf>
    <xf numFmtId="4" fontId="0" fillId="5" borderId="1" xfId="0" applyNumberFormat="1" applyFill="1" applyBorder="1" applyAlignment="1">
      <alignment horizontal="center" vertical="center"/>
    </xf>
    <xf numFmtId="4" fontId="4" fillId="2" borderId="1" xfId="0" applyNumberFormat="1" applyFont="1" applyFill="1" applyBorder="1" applyAlignment="1" applyProtection="1">
      <alignment horizontal="center" vertical="center"/>
      <protection locked="0"/>
    </xf>
    <xf numFmtId="4" fontId="0" fillId="5" borderId="11" xfId="0" applyNumberFormat="1" applyFill="1" applyBorder="1" applyAlignment="1">
      <alignment horizontal="center" vertical="center"/>
    </xf>
    <xf numFmtId="4" fontId="0" fillId="5" borderId="0" xfId="0" applyNumberFormat="1" applyFill="1" applyAlignment="1">
      <alignment horizontal="center" vertical="center"/>
    </xf>
    <xf numFmtId="3" fontId="4" fillId="2" borderId="1" xfId="0" applyNumberFormat="1" applyFont="1" applyFill="1" applyBorder="1" applyAlignment="1" applyProtection="1">
      <alignment horizontal="center" vertical="center" wrapText="1"/>
      <protection locked="0"/>
    </xf>
    <xf numFmtId="4" fontId="0" fillId="2" borderId="1" xfId="0" applyNumberFormat="1" applyFill="1" applyBorder="1" applyAlignment="1" applyProtection="1">
      <alignment horizontal="center" vertical="center" wrapText="1"/>
      <protection locked="0"/>
    </xf>
    <xf numFmtId="4" fontId="4" fillId="2" borderId="1" xfId="0" applyNumberFormat="1" applyFont="1" applyFill="1" applyBorder="1" applyAlignment="1" applyProtection="1">
      <alignment horizontal="center" vertical="center" wrapText="1"/>
      <protection locked="0"/>
    </xf>
    <xf numFmtId="165" fontId="4" fillId="2" borderId="1" xfId="0" applyNumberFormat="1" applyFont="1" applyFill="1" applyBorder="1" applyAlignment="1" applyProtection="1">
      <alignment horizontal="center" vertical="center" wrapText="1"/>
      <protection locked="0"/>
    </xf>
    <xf numFmtId="4" fontId="4" fillId="5" borderId="1" xfId="0" applyNumberFormat="1" applyFont="1" applyFill="1" applyBorder="1" applyAlignment="1">
      <alignment horizontal="center" vertical="center" wrapText="1"/>
    </xf>
    <xf numFmtId="4" fontId="2" fillId="3" borderId="1" xfId="3" applyNumberFormat="1" applyFont="1" applyFill="1" applyBorder="1" applyAlignment="1" applyProtection="1">
      <alignment horizontal="center"/>
      <protection locked="0"/>
    </xf>
    <xf numFmtId="4" fontId="0" fillId="5" borderId="0" xfId="0" applyNumberFormat="1" applyFill="1"/>
    <xf numFmtId="4" fontId="2" fillId="5" borderId="0" xfId="0" applyNumberFormat="1" applyFont="1" applyFill="1"/>
    <xf numFmtId="4" fontId="57" fillId="5" borderId="0" xfId="0" quotePrefix="1" applyNumberFormat="1" applyFont="1" applyFill="1"/>
    <xf numFmtId="4" fontId="2" fillId="3" borderId="1" xfId="3" applyNumberFormat="1" applyFont="1" applyFill="1" applyBorder="1" applyAlignment="1" applyProtection="1">
      <alignment horizontal="center" vertical="center"/>
      <protection locked="0"/>
    </xf>
    <xf numFmtId="1" fontId="2" fillId="3" borderId="1" xfId="3" applyNumberFormat="1" applyFont="1" applyFill="1" applyBorder="1" applyAlignment="1" applyProtection="1">
      <alignment horizontal="center" vertical="center"/>
      <protection locked="0"/>
    </xf>
    <xf numFmtId="1" fontId="0" fillId="5" borderId="0" xfId="0" applyNumberFormat="1" applyFill="1"/>
    <xf numFmtId="4" fontId="2" fillId="3" borderId="2" xfId="3" applyNumberFormat="1" applyFont="1" applyFill="1" applyBorder="1" applyAlignment="1" applyProtection="1">
      <alignment horizontal="center" vertical="center"/>
      <protection locked="0"/>
    </xf>
    <xf numFmtId="0" fontId="2" fillId="5" borderId="0" xfId="0" applyFont="1" applyFill="1" applyAlignment="1">
      <alignment horizontal="center" vertical="center"/>
    </xf>
    <xf numFmtId="4" fontId="2" fillId="5" borderId="0" xfId="0" applyNumberFormat="1" applyFont="1" applyFill="1" applyAlignment="1">
      <alignment horizontal="center" vertical="center"/>
    </xf>
    <xf numFmtId="1" fontId="2" fillId="3" borderId="1" xfId="8" applyNumberFormat="1" applyFont="1" applyFill="1" applyBorder="1" applyAlignment="1" applyProtection="1">
      <alignment horizontal="center" vertical="center"/>
      <protection locked="0"/>
    </xf>
    <xf numFmtId="0" fontId="2" fillId="5" borderId="0" xfId="0" applyFont="1" applyFill="1" applyAlignment="1">
      <alignment vertical="top"/>
    </xf>
    <xf numFmtId="4" fontId="19" fillId="5" borderId="11" xfId="0" applyNumberFormat="1" applyFont="1" applyFill="1" applyBorder="1" applyAlignment="1">
      <alignment horizontal="center" vertical="center" wrapText="1"/>
    </xf>
    <xf numFmtId="2" fontId="4" fillId="2" borderId="1" xfId="0" applyNumberFormat="1" applyFont="1" applyFill="1" applyBorder="1" applyAlignment="1" applyProtection="1">
      <alignment horizontal="center" vertical="center"/>
      <protection locked="0"/>
    </xf>
    <xf numFmtId="0" fontId="19" fillId="5" borderId="11" xfId="0" applyFont="1" applyFill="1" applyBorder="1" applyAlignment="1">
      <alignment horizontal="center" vertical="center"/>
    </xf>
    <xf numFmtId="167" fontId="0" fillId="2" borderId="1" xfId="0" applyNumberFormat="1" applyFill="1" applyBorder="1" applyAlignment="1" applyProtection="1">
      <alignment horizontal="center" vertical="center"/>
      <protection locked="0"/>
    </xf>
    <xf numFmtId="167" fontId="0" fillId="2" borderId="1" xfId="0" applyNumberFormat="1" applyFill="1" applyBorder="1" applyAlignment="1" applyProtection="1">
      <alignment vertical="center"/>
      <protection locked="0"/>
    </xf>
    <xf numFmtId="0" fontId="46" fillId="5" borderId="0" xfId="13" applyFont="1" applyFill="1" applyAlignment="1">
      <alignment vertical="center"/>
    </xf>
    <xf numFmtId="0" fontId="5" fillId="5" borderId="14" xfId="8" applyFont="1" applyFill="1" applyBorder="1" applyAlignment="1">
      <alignment horizontal="left" vertical="center"/>
    </xf>
    <xf numFmtId="0" fontId="24" fillId="5" borderId="11" xfId="8" applyFont="1" applyFill="1" applyBorder="1" applyAlignment="1">
      <alignment vertical="center"/>
    </xf>
    <xf numFmtId="0" fontId="19" fillId="5" borderId="11" xfId="8" applyFont="1" applyFill="1" applyBorder="1" applyAlignment="1">
      <alignment vertical="center"/>
    </xf>
    <xf numFmtId="0" fontId="79" fillId="5" borderId="0" xfId="8" applyFont="1" applyFill="1" applyAlignment="1">
      <alignment vertical="center"/>
    </xf>
    <xf numFmtId="0" fontId="39" fillId="5" borderId="106" xfId="12" applyFont="1" applyFill="1" applyBorder="1"/>
    <xf numFmtId="0" fontId="39" fillId="5" borderId="146" xfId="12" applyFont="1" applyFill="1" applyBorder="1"/>
    <xf numFmtId="0" fontId="2" fillId="5" borderId="95" xfId="0" applyFont="1" applyFill="1" applyBorder="1"/>
    <xf numFmtId="0" fontId="81" fillId="5" borderId="117" xfId="12" applyFont="1" applyFill="1" applyBorder="1"/>
    <xf numFmtId="0" fontId="63" fillId="5" borderId="98" xfId="12" applyFont="1" applyFill="1" applyBorder="1"/>
    <xf numFmtId="0" fontId="39" fillId="5" borderId="122" xfId="12" applyFont="1" applyFill="1" applyBorder="1"/>
    <xf numFmtId="0" fontId="82" fillId="5" borderId="87" xfId="12" applyFont="1" applyFill="1" applyBorder="1"/>
    <xf numFmtId="0" fontId="81" fillId="5" borderId="125" xfId="12" applyFont="1" applyFill="1" applyBorder="1"/>
    <xf numFmtId="0" fontId="39" fillId="5" borderId="130" xfId="12" applyFont="1" applyFill="1" applyBorder="1"/>
    <xf numFmtId="0" fontId="81" fillId="5" borderId="133" xfId="12" applyFont="1" applyFill="1" applyBorder="1"/>
    <xf numFmtId="0" fontId="39" fillId="5" borderId="138" xfId="12" applyFont="1" applyFill="1" applyBorder="1"/>
    <xf numFmtId="0" fontId="71" fillId="5" borderId="0" xfId="8" applyFont="1" applyFill="1" applyAlignment="1">
      <alignment vertical="center"/>
    </xf>
    <xf numFmtId="49" fontId="48" fillId="5" borderId="12" xfId="8" applyNumberFormat="1" applyFont="1" applyFill="1" applyBorder="1" applyAlignment="1">
      <alignment horizontal="left" vertical="center"/>
    </xf>
    <xf numFmtId="0" fontId="19" fillId="5" borderId="0" xfId="0" applyFont="1" applyFill="1" applyAlignment="1">
      <alignment horizontal="left"/>
    </xf>
    <xf numFmtId="0" fontId="0" fillId="5" borderId="0" xfId="0" applyFill="1" applyAlignment="1">
      <alignment vertical="top"/>
    </xf>
    <xf numFmtId="0" fontId="46" fillId="5" borderId="0" xfId="0" applyFont="1" applyFill="1" applyAlignment="1">
      <alignment horizontal="center" vertical="center"/>
    </xf>
    <xf numFmtId="0" fontId="5" fillId="5" borderId="14" xfId="0" applyFont="1" applyFill="1" applyBorder="1"/>
    <xf numFmtId="0" fontId="24" fillId="5" borderId="11" xfId="0" applyFont="1" applyFill="1" applyBorder="1"/>
    <xf numFmtId="0" fontId="46" fillId="5" borderId="11" xfId="0" applyFont="1" applyFill="1" applyBorder="1" applyAlignment="1">
      <alignment vertical="center"/>
    </xf>
    <xf numFmtId="0" fontId="51" fillId="5" borderId="0" xfId="0" applyFont="1" applyFill="1"/>
    <xf numFmtId="0" fontId="0" fillId="5" borderId="143" xfId="0" applyFill="1" applyBorder="1"/>
    <xf numFmtId="0" fontId="66" fillId="5" borderId="0" xfId="12" applyFill="1" applyAlignment="1">
      <alignment vertical="center"/>
    </xf>
    <xf numFmtId="0" fontId="39" fillId="5" borderId="0" xfId="12" applyFont="1" applyFill="1" applyBorder="1"/>
    <xf numFmtId="3" fontId="0" fillId="2" borderId="1" xfId="0" applyNumberFormat="1" applyFill="1" applyBorder="1" applyAlignment="1" applyProtection="1">
      <alignment horizontal="center" vertical="center" wrapText="1"/>
      <protection locked="0"/>
    </xf>
    <xf numFmtId="2" fontId="4" fillId="2" borderId="1" xfId="0" applyNumberFormat="1" applyFont="1" applyFill="1" applyBorder="1" applyAlignment="1" applyProtection="1">
      <alignment horizontal="center" vertical="center" wrapText="1"/>
      <protection locked="0"/>
    </xf>
    <xf numFmtId="3" fontId="19" fillId="5" borderId="11" xfId="0" applyNumberFormat="1" applyFont="1" applyFill="1" applyBorder="1" applyAlignment="1">
      <alignment horizontal="center" vertical="center"/>
    </xf>
    <xf numFmtId="168" fontId="0" fillId="4" borderId="0" xfId="14" applyNumberFormat="1" applyFont="1" applyFill="1" applyAlignment="1">
      <alignment vertical="center"/>
    </xf>
    <xf numFmtId="166" fontId="0" fillId="4" borderId="0" xfId="0" applyNumberFormat="1" applyFill="1" applyAlignment="1">
      <alignment horizontal="right" vertical="center"/>
    </xf>
    <xf numFmtId="2" fontId="0" fillId="4" borderId="0" xfId="0" applyNumberFormat="1" applyFill="1" applyAlignment="1">
      <alignment vertical="center"/>
    </xf>
    <xf numFmtId="1" fontId="0" fillId="4" borderId="0" xfId="0" applyNumberFormat="1" applyFill="1" applyAlignment="1">
      <alignment vertical="center"/>
    </xf>
    <xf numFmtId="166" fontId="0" fillId="4" borderId="29" xfId="0" applyNumberFormat="1" applyFill="1" applyBorder="1" applyAlignment="1">
      <alignment vertical="center"/>
    </xf>
    <xf numFmtId="1" fontId="5" fillId="4" borderId="10" xfId="0" applyNumberFormat="1" applyFont="1" applyFill="1" applyBorder="1" applyAlignment="1">
      <alignment vertical="center"/>
    </xf>
    <xf numFmtId="0" fontId="0" fillId="0" borderId="1" xfId="0" applyBorder="1" applyAlignment="1" applyProtection="1">
      <alignment vertical="center"/>
      <protection locked="0"/>
    </xf>
    <xf numFmtId="0" fontId="23" fillId="5" borderId="1" xfId="0" applyFont="1" applyFill="1" applyBorder="1"/>
    <xf numFmtId="0" fontId="20" fillId="5" borderId="0" xfId="0" applyFont="1" applyFill="1" applyAlignment="1">
      <alignment vertical="center"/>
    </xf>
    <xf numFmtId="0" fontId="21" fillId="5" borderId="0" xfId="0" applyFont="1" applyFill="1"/>
    <xf numFmtId="0" fontId="67" fillId="5" borderId="0" xfId="0" applyFont="1" applyFill="1"/>
    <xf numFmtId="0" fontId="63" fillId="5" borderId="0" xfId="12" applyFont="1" applyFill="1" applyBorder="1"/>
    <xf numFmtId="0" fontId="80" fillId="5" borderId="0" xfId="0" applyFont="1" applyFill="1"/>
    <xf numFmtId="0" fontId="81" fillId="5" borderId="0" xfId="12" applyFont="1" applyFill="1" applyBorder="1"/>
    <xf numFmtId="0" fontId="22" fillId="5" borderId="0" xfId="0" applyFont="1" applyFill="1"/>
    <xf numFmtId="0" fontId="68" fillId="5" borderId="0" xfId="12" applyFont="1" applyFill="1" applyBorder="1"/>
    <xf numFmtId="0" fontId="83" fillId="0" borderId="0" xfId="0" applyFont="1" applyAlignment="1">
      <alignment horizontal="left" vertical="center" indent="2"/>
    </xf>
    <xf numFmtId="0" fontId="70" fillId="5" borderId="120" xfId="0" applyFont="1" applyFill="1" applyBorder="1" applyAlignment="1">
      <alignment horizontal="center" vertical="center"/>
    </xf>
    <xf numFmtId="0" fontId="70" fillId="5" borderId="128" xfId="0" applyFont="1" applyFill="1" applyBorder="1" applyAlignment="1">
      <alignment horizontal="center" vertical="center"/>
    </xf>
    <xf numFmtId="0" fontId="70" fillId="5" borderId="136" xfId="0" applyFont="1" applyFill="1" applyBorder="1" applyAlignment="1">
      <alignment horizontal="center" vertical="center"/>
    </xf>
    <xf numFmtId="0" fontId="0" fillId="3" borderId="1" xfId="0" applyFill="1" applyBorder="1" applyAlignment="1">
      <alignment horizontal="center"/>
    </xf>
    <xf numFmtId="0" fontId="19" fillId="5" borderId="1" xfId="0" applyFont="1" applyFill="1" applyBorder="1" applyAlignment="1">
      <alignment horizontal="center"/>
    </xf>
    <xf numFmtId="0" fontId="70" fillId="5" borderId="0" xfId="0" applyFont="1" applyFill="1" applyAlignment="1">
      <alignment vertical="center"/>
    </xf>
    <xf numFmtId="0" fontId="4" fillId="5" borderId="0" xfId="0" applyFont="1" applyFill="1" applyAlignment="1">
      <alignment horizontal="left"/>
    </xf>
    <xf numFmtId="0" fontId="61" fillId="6" borderId="0" xfId="0" applyFont="1" applyFill="1" applyAlignment="1">
      <alignment horizontal="center" vertical="center"/>
    </xf>
    <xf numFmtId="0" fontId="61" fillId="7" borderId="0" xfId="0" applyFont="1" applyFill="1" applyAlignment="1">
      <alignment horizontal="center" vertical="center"/>
    </xf>
    <xf numFmtId="0" fontId="61" fillId="6" borderId="39" xfId="0" applyFont="1" applyFill="1" applyBorder="1" applyAlignment="1">
      <alignment horizontal="center" vertical="center" textRotation="255"/>
    </xf>
    <xf numFmtId="0" fontId="61" fillId="6" borderId="40" xfId="0" applyFont="1" applyFill="1" applyBorder="1" applyAlignment="1">
      <alignment horizontal="center" vertical="center" textRotation="255"/>
    </xf>
    <xf numFmtId="0" fontId="61" fillId="6" borderId="41" xfId="0" applyFont="1" applyFill="1" applyBorder="1" applyAlignment="1">
      <alignment horizontal="center" vertical="center" textRotation="255"/>
    </xf>
    <xf numFmtId="3" fontId="0" fillId="2" borderId="2" xfId="0" applyNumberFormat="1" applyFill="1" applyBorder="1" applyAlignment="1" applyProtection="1">
      <alignment vertical="center"/>
      <protection locked="0"/>
    </xf>
    <xf numFmtId="3" fontId="0" fillId="2" borderId="4" xfId="0" applyNumberFormat="1" applyFill="1" applyBorder="1" applyAlignment="1" applyProtection="1">
      <alignment vertical="center"/>
      <protection locked="0"/>
    </xf>
    <xf numFmtId="0" fontId="4" fillId="2" borderId="2" xfId="0" applyFont="1" applyFill="1" applyBorder="1" applyAlignment="1" applyProtection="1">
      <alignment horizontal="left" vertical="center"/>
      <protection locked="0"/>
    </xf>
    <xf numFmtId="0" fontId="4" fillId="2" borderId="3" xfId="0" applyFont="1" applyFill="1" applyBorder="1" applyAlignment="1" applyProtection="1">
      <alignment horizontal="left" vertical="center"/>
      <protection locked="0"/>
    </xf>
    <xf numFmtId="0" fontId="4" fillId="2" borderId="4" xfId="0" applyFont="1"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0" fillId="2" borderId="4" xfId="0" applyFill="1" applyBorder="1" applyAlignment="1" applyProtection="1">
      <alignment horizontal="left" vertical="center"/>
      <protection locked="0"/>
    </xf>
    <xf numFmtId="0" fontId="4" fillId="2" borderId="2" xfId="0" applyFont="1" applyFill="1" applyBorder="1" applyAlignment="1" applyProtection="1">
      <alignment vertical="center"/>
      <protection locked="0"/>
    </xf>
    <xf numFmtId="0" fontId="4" fillId="2" borderId="4" xfId="0" applyFont="1" applyFill="1" applyBorder="1" applyAlignment="1" applyProtection="1">
      <alignment vertical="center"/>
      <protection locked="0"/>
    </xf>
    <xf numFmtId="0" fontId="0" fillId="5" borderId="0" xfId="0" applyFill="1" applyAlignment="1">
      <alignment vertical="center"/>
    </xf>
    <xf numFmtId="0" fontId="66" fillId="5" borderId="0" xfId="12" applyFill="1" applyAlignment="1">
      <alignment horizontal="left" vertical="center"/>
    </xf>
    <xf numFmtId="4" fontId="0" fillId="3" borderId="2" xfId="0" applyNumberFormat="1" applyFill="1" applyBorder="1" applyAlignment="1" applyProtection="1">
      <alignment horizontal="center" vertical="center"/>
      <protection locked="0"/>
    </xf>
    <xf numFmtId="4" fontId="0" fillId="3" borderId="4" xfId="0" applyNumberFormat="1" applyFill="1" applyBorder="1" applyAlignment="1" applyProtection="1">
      <alignment horizontal="center" vertical="center"/>
      <protection locked="0"/>
    </xf>
    <xf numFmtId="0" fontId="0" fillId="5" borderId="0" xfId="0" applyFill="1" applyAlignment="1">
      <alignment horizontal="left" vertical="center"/>
    </xf>
    <xf numFmtId="0" fontId="0" fillId="5" borderId="29" xfId="0" applyFill="1" applyBorder="1" applyAlignment="1">
      <alignment horizontal="left" vertical="center"/>
    </xf>
    <xf numFmtId="4" fontId="0" fillId="5" borderId="2" xfId="0" applyNumberFormat="1" applyFill="1" applyBorder="1" applyAlignment="1" applyProtection="1">
      <alignment horizontal="center" vertical="center"/>
      <protection locked="0"/>
    </xf>
    <xf numFmtId="4" fontId="0" fillId="5" borderId="4" xfId="0" applyNumberFormat="1" applyFill="1" applyBorder="1" applyAlignment="1" applyProtection="1">
      <alignment horizontal="center" vertical="center"/>
      <protection locked="0"/>
    </xf>
    <xf numFmtId="4" fontId="0" fillId="5" borderId="1" xfId="0" applyNumberFormat="1" applyFill="1" applyBorder="1" applyAlignment="1" applyProtection="1">
      <alignment horizontal="center" vertical="center"/>
      <protection locked="0"/>
    </xf>
    <xf numFmtId="4" fontId="0" fillId="5" borderId="2" xfId="0" applyNumberFormat="1" applyFill="1" applyBorder="1" applyAlignment="1">
      <alignment horizontal="center" vertical="center"/>
    </xf>
    <xf numFmtId="4" fontId="0" fillId="5" borderId="4" xfId="0" applyNumberFormat="1" applyFill="1" applyBorder="1" applyAlignment="1">
      <alignment horizontal="center" vertical="center"/>
    </xf>
    <xf numFmtId="0" fontId="0" fillId="5" borderId="33" xfId="0" applyFill="1" applyBorder="1" applyAlignment="1">
      <alignment horizontal="center" vertical="center"/>
    </xf>
    <xf numFmtId="0" fontId="0" fillId="5" borderId="37" xfId="0" applyFill="1" applyBorder="1" applyAlignment="1">
      <alignment horizontal="center" vertical="center"/>
    </xf>
    <xf numFmtId="3" fontId="0" fillId="2" borderId="2" xfId="0" applyNumberFormat="1" applyFill="1" applyBorder="1" applyAlignment="1" applyProtection="1">
      <alignment horizontal="left" vertical="center"/>
      <protection locked="0"/>
    </xf>
    <xf numFmtId="3" fontId="0" fillId="2" borderId="3" xfId="0" applyNumberFormat="1" applyFill="1" applyBorder="1" applyAlignment="1" applyProtection="1">
      <alignment horizontal="left" vertical="center"/>
      <protection locked="0"/>
    </xf>
    <xf numFmtId="3" fontId="0" fillId="2" borderId="4" xfId="0" applyNumberFormat="1" applyFill="1" applyBorder="1" applyAlignment="1" applyProtection="1">
      <alignment horizontal="left" vertical="center"/>
      <protection locked="0"/>
    </xf>
    <xf numFmtId="0" fontId="19" fillId="5" borderId="0" xfId="0" applyFont="1" applyFill="1" applyAlignment="1">
      <alignment horizontal="left"/>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31" xfId="0" applyFont="1" applyFill="1" applyBorder="1" applyAlignment="1">
      <alignment horizontal="center" vertical="center"/>
    </xf>
    <xf numFmtId="0" fontId="4" fillId="5" borderId="27" xfId="0" applyFont="1" applyFill="1" applyBorder="1" applyAlignment="1">
      <alignment horizontal="center" vertical="center"/>
    </xf>
    <xf numFmtId="0" fontId="4" fillId="5" borderId="4" xfId="0" applyFont="1" applyFill="1" applyBorder="1" applyAlignment="1">
      <alignment horizontal="center" vertical="center"/>
    </xf>
    <xf numFmtId="0" fontId="15" fillId="5" borderId="2"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31" xfId="0" applyFont="1" applyFill="1" applyBorder="1" applyAlignment="1">
      <alignment horizontal="center" vertical="center"/>
    </xf>
    <xf numFmtId="0" fontId="15" fillId="5" borderId="27" xfId="0" applyFont="1" applyFill="1" applyBorder="1" applyAlignment="1">
      <alignment horizontal="center" vertical="center"/>
    </xf>
    <xf numFmtId="0" fontId="19" fillId="5" borderId="0" xfId="0" applyFont="1" applyFill="1" applyAlignment="1">
      <alignment horizontal="right"/>
    </xf>
    <xf numFmtId="0" fontId="0" fillId="3" borderId="1" xfId="0" applyFill="1" applyBorder="1" applyAlignment="1" applyProtection="1">
      <alignment horizontal="center" vertical="center"/>
      <protection locked="0"/>
    </xf>
    <xf numFmtId="0" fontId="0" fillId="3" borderId="32" xfId="0" applyFill="1" applyBorder="1" applyAlignment="1" applyProtection="1">
      <alignment horizontal="center" vertical="center"/>
      <protection locked="0"/>
    </xf>
    <xf numFmtId="0" fontId="0" fillId="3" borderId="43" xfId="0" applyFill="1" applyBorder="1" applyAlignment="1" applyProtection="1">
      <alignment horizontal="center" vertical="center"/>
      <protection locked="0"/>
    </xf>
    <xf numFmtId="0" fontId="0" fillId="3" borderId="30" xfId="0" applyFill="1" applyBorder="1" applyAlignment="1" applyProtection="1">
      <alignment horizontal="center" vertical="center"/>
      <protection locked="0"/>
    </xf>
    <xf numFmtId="0" fontId="0" fillId="5" borderId="5" xfId="0"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0" fillId="5" borderId="10" xfId="0" applyFill="1" applyBorder="1" applyAlignment="1">
      <alignment horizontal="center" vertical="center"/>
    </xf>
    <xf numFmtId="0" fontId="0" fillId="5" borderId="5" xfId="0" applyFill="1" applyBorder="1" applyAlignment="1">
      <alignment horizontal="center" vertical="center" wrapText="1"/>
    </xf>
    <xf numFmtId="0" fontId="0" fillId="5" borderId="7" xfId="0" applyFill="1" applyBorder="1" applyAlignment="1">
      <alignment horizontal="center" vertical="center" wrapText="1"/>
    </xf>
    <xf numFmtId="0" fontId="0" fillId="5" borderId="8" xfId="0" applyFill="1" applyBorder="1" applyAlignment="1">
      <alignment horizontal="center" vertical="center" wrapText="1"/>
    </xf>
    <xf numFmtId="0" fontId="0" fillId="5" borderId="10" xfId="0" applyFill="1" applyBorder="1" applyAlignment="1">
      <alignment horizontal="center" vertical="center" wrapText="1"/>
    </xf>
    <xf numFmtId="0" fontId="15" fillId="5" borderId="5"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5" xfId="0" applyFont="1" applyFill="1" applyBorder="1" applyAlignment="1">
      <alignment horizontal="center" vertical="center"/>
    </xf>
    <xf numFmtId="0" fontId="15" fillId="5" borderId="7" xfId="0" applyFont="1" applyFill="1" applyBorder="1" applyAlignment="1">
      <alignment horizontal="center" vertical="center"/>
    </xf>
    <xf numFmtId="0" fontId="15" fillId="5" borderId="8" xfId="0" applyFont="1" applyFill="1" applyBorder="1" applyAlignment="1">
      <alignment horizontal="center" vertical="center"/>
    </xf>
    <xf numFmtId="0" fontId="15" fillId="5" borderId="10" xfId="0" applyFont="1" applyFill="1" applyBorder="1" applyAlignment="1">
      <alignment horizontal="center" vertical="center"/>
    </xf>
    <xf numFmtId="3" fontId="0" fillId="2" borderId="2" xfId="0" applyNumberFormat="1" applyFill="1" applyBorder="1" applyAlignment="1" applyProtection="1">
      <alignment horizontal="center" vertical="center"/>
      <protection locked="0"/>
    </xf>
    <xf numFmtId="3" fontId="0" fillId="2" borderId="4" xfId="0" applyNumberFormat="1" applyFill="1" applyBorder="1" applyAlignment="1" applyProtection="1">
      <alignment horizontal="center" vertical="center"/>
      <protection locked="0"/>
    </xf>
    <xf numFmtId="0" fontId="0" fillId="3" borderId="2" xfId="0" applyFill="1" applyBorder="1" applyAlignment="1" applyProtection="1">
      <alignment horizontal="left" vertical="center"/>
      <protection locked="0"/>
    </xf>
    <xf numFmtId="0" fontId="0" fillId="3" borderId="3"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0" fontId="0" fillId="3" borderId="33" xfId="0" applyFill="1" applyBorder="1" applyAlignment="1" applyProtection="1">
      <alignment horizontal="center" vertical="center"/>
      <protection locked="0"/>
    </xf>
    <xf numFmtId="0" fontId="4" fillId="3" borderId="2" xfId="8" applyFill="1" applyBorder="1" applyAlignment="1" applyProtection="1">
      <alignment horizontal="left" vertical="center"/>
      <protection locked="0"/>
    </xf>
    <xf numFmtId="0" fontId="4" fillId="3" borderId="3" xfId="8" applyFill="1" applyBorder="1" applyAlignment="1" applyProtection="1">
      <alignment horizontal="left" vertical="center"/>
      <protection locked="0"/>
    </xf>
    <xf numFmtId="0" fontId="4" fillId="3" borderId="4" xfId="8" applyFill="1" applyBorder="1" applyAlignment="1" applyProtection="1">
      <alignment horizontal="left" vertical="center"/>
      <protection locked="0"/>
    </xf>
    <xf numFmtId="0" fontId="24" fillId="3" borderId="1" xfId="8" applyFont="1" applyFill="1" applyBorder="1" applyAlignment="1" applyProtection="1">
      <alignment horizontal="left" vertical="center"/>
      <protection locked="0"/>
    </xf>
    <xf numFmtId="164" fontId="27" fillId="0" borderId="0" xfId="13" applyNumberFormat="1" applyFont="1" applyAlignment="1">
      <alignment horizontal="right" vertical="center"/>
    </xf>
    <xf numFmtId="0" fontId="24" fillId="3" borderId="1" xfId="8" applyFont="1" applyFill="1" applyBorder="1" applyAlignment="1" applyProtection="1">
      <alignment horizontal="center" vertical="center"/>
      <protection locked="0"/>
    </xf>
    <xf numFmtId="3" fontId="0" fillId="0" borderId="1" xfId="0" applyNumberFormat="1" applyBorder="1" applyAlignment="1" applyProtection="1">
      <alignment horizontal="center" vertical="center"/>
      <protection locked="0" hidden="1"/>
    </xf>
    <xf numFmtId="3" fontId="0" fillId="0" borderId="37" xfId="0" applyNumberFormat="1" applyBorder="1" applyAlignment="1" applyProtection="1">
      <alignment horizontal="center" vertical="center"/>
      <protection locked="0" hidden="1"/>
    </xf>
    <xf numFmtId="0" fontId="0" fillId="5" borderId="1" xfId="0" applyFill="1" applyBorder="1" applyAlignment="1">
      <alignment horizontal="center" vertical="center" wrapText="1"/>
    </xf>
    <xf numFmtId="3" fontId="0" fillId="0" borderId="44" xfId="0" applyNumberFormat="1" applyBorder="1" applyAlignment="1" applyProtection="1">
      <alignment horizontal="center" vertical="center"/>
      <protection locked="0" hidden="1"/>
    </xf>
    <xf numFmtId="4" fontId="0" fillId="2" borderId="2" xfId="0" applyNumberFormat="1" applyFill="1" applyBorder="1" applyAlignment="1" applyProtection="1">
      <alignment horizontal="center" vertical="center"/>
      <protection locked="0"/>
    </xf>
    <xf numFmtId="4" fontId="0" fillId="2" borderId="4" xfId="0" applyNumberFormat="1" applyFill="1" applyBorder="1" applyAlignment="1" applyProtection="1">
      <alignment horizontal="center" vertical="center"/>
      <protection locked="0"/>
    </xf>
    <xf numFmtId="0" fontId="19" fillId="5" borderId="21" xfId="0" applyFont="1" applyFill="1" applyBorder="1" applyAlignment="1">
      <alignment horizontal="center" vertical="center"/>
    </xf>
    <xf numFmtId="0" fontId="19" fillId="5" borderId="42" xfId="0" applyFont="1" applyFill="1" applyBorder="1" applyAlignment="1">
      <alignment horizontal="center" vertical="center"/>
    </xf>
    <xf numFmtId="0" fontId="19" fillId="5" borderId="38" xfId="0" applyFont="1" applyFill="1" applyBorder="1" applyAlignment="1">
      <alignment horizontal="center" vertical="center"/>
    </xf>
    <xf numFmtId="0" fontId="19" fillId="5" borderId="17" xfId="0" applyFont="1" applyFill="1" applyBorder="1" applyAlignment="1">
      <alignment vertical="top" wrapText="1"/>
    </xf>
    <xf numFmtId="0" fontId="0" fillId="5" borderId="18" xfId="0" applyFill="1" applyBorder="1" applyAlignment="1">
      <alignment vertical="top" wrapText="1"/>
    </xf>
    <xf numFmtId="0" fontId="0" fillId="5" borderId="19" xfId="0" applyFill="1" applyBorder="1" applyAlignment="1">
      <alignment vertical="top" wrapText="1"/>
    </xf>
    <xf numFmtId="0" fontId="0" fillId="5" borderId="22" xfId="0" applyFill="1" applyBorder="1" applyAlignment="1">
      <alignment vertical="top" wrapText="1"/>
    </xf>
    <xf numFmtId="0" fontId="0" fillId="5" borderId="23" xfId="0" applyFill="1" applyBorder="1" applyAlignment="1">
      <alignment vertical="top" wrapText="1"/>
    </xf>
    <xf numFmtId="0" fontId="0" fillId="5" borderId="24" xfId="0" applyFill="1" applyBorder="1" applyAlignment="1">
      <alignment vertical="top" wrapText="1"/>
    </xf>
    <xf numFmtId="3" fontId="0" fillId="0" borderId="2" xfId="0" applyNumberFormat="1" applyBorder="1" applyAlignment="1" applyProtection="1">
      <alignment horizontal="center" vertical="center"/>
      <protection locked="0"/>
    </xf>
    <xf numFmtId="3" fontId="0" fillId="0" borderId="3" xfId="0" applyNumberFormat="1" applyBorder="1" applyAlignment="1" applyProtection="1">
      <alignment horizontal="center" vertical="center"/>
      <protection locked="0"/>
    </xf>
    <xf numFmtId="3" fontId="0" fillId="0" borderId="4" xfId="0" applyNumberFormat="1" applyBorder="1" applyAlignment="1" applyProtection="1">
      <alignment horizontal="center" vertical="center"/>
      <protection locked="0"/>
    </xf>
    <xf numFmtId="0" fontId="19" fillId="5" borderId="2" xfId="0" applyFont="1" applyFill="1" applyBorder="1" applyAlignment="1">
      <alignment horizontal="center" vertical="center"/>
    </xf>
    <xf numFmtId="0" fontId="19" fillId="5" borderId="4" xfId="0" applyFont="1" applyFill="1" applyBorder="1" applyAlignment="1">
      <alignment horizontal="center" vertical="center"/>
    </xf>
    <xf numFmtId="0" fontId="19" fillId="5" borderId="3" xfId="0" applyFont="1" applyFill="1" applyBorder="1" applyAlignment="1">
      <alignment horizontal="center" vertical="center"/>
    </xf>
    <xf numFmtId="0" fontId="19" fillId="0" borderId="2" xfId="0" applyFont="1" applyBorder="1" applyAlignment="1" applyProtection="1">
      <alignment horizontal="left" vertical="center"/>
      <protection locked="0"/>
    </xf>
    <xf numFmtId="0" fontId="19" fillId="0" borderId="3"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3" fontId="0" fillId="0" borderId="2" xfId="0" applyNumberFormat="1" applyBorder="1" applyAlignment="1" applyProtection="1">
      <alignment horizontal="left" vertical="center"/>
      <protection locked="0"/>
    </xf>
    <xf numFmtId="3" fontId="0" fillId="0" borderId="3" xfId="0" applyNumberFormat="1" applyBorder="1" applyAlignment="1" applyProtection="1">
      <alignment horizontal="left" vertical="center"/>
      <protection locked="0"/>
    </xf>
    <xf numFmtId="3" fontId="0" fillId="0" borderId="4" xfId="0" applyNumberFormat="1" applyBorder="1" applyAlignment="1" applyProtection="1">
      <alignment horizontal="left" vertical="center"/>
      <protection locked="0"/>
    </xf>
    <xf numFmtId="49" fontId="5" fillId="5" borderId="33" xfId="0" applyNumberFormat="1" applyFont="1" applyFill="1" applyBorder="1" applyAlignment="1">
      <alignment horizontal="center" vertical="center"/>
    </xf>
    <xf numFmtId="49" fontId="5" fillId="5" borderId="36" xfId="0" applyNumberFormat="1" applyFont="1" applyFill="1" applyBorder="1" applyAlignment="1">
      <alignment horizontal="center" vertical="center"/>
    </xf>
    <xf numFmtId="49" fontId="5" fillId="5" borderId="33" xfId="0" applyNumberFormat="1" applyFont="1" applyFill="1" applyBorder="1" applyAlignment="1">
      <alignment horizontal="center" vertical="center" wrapText="1"/>
    </xf>
    <xf numFmtId="49" fontId="5" fillId="5" borderId="36" xfId="0" applyNumberFormat="1" applyFont="1" applyFill="1" applyBorder="1" applyAlignment="1">
      <alignment horizontal="center" vertical="center" wrapText="1"/>
    </xf>
    <xf numFmtId="0" fontId="19" fillId="3" borderId="2" xfId="0" applyFont="1" applyFill="1" applyBorder="1" applyAlignment="1" applyProtection="1">
      <alignment horizontal="left" vertical="center"/>
      <protection locked="0"/>
    </xf>
    <xf numFmtId="0" fontId="19" fillId="3" borderId="3" xfId="0" applyFont="1" applyFill="1" applyBorder="1" applyAlignment="1" applyProtection="1">
      <alignment horizontal="left" vertical="center"/>
      <protection locked="0"/>
    </xf>
    <xf numFmtId="0" fontId="19" fillId="3" borderId="4" xfId="0" applyFont="1" applyFill="1" applyBorder="1" applyAlignment="1" applyProtection="1">
      <alignment horizontal="left" vertical="center"/>
      <protection locked="0"/>
    </xf>
    <xf numFmtId="0" fontId="0" fillId="5" borderId="6" xfId="0" applyFill="1" applyBorder="1" applyAlignment="1">
      <alignment horizontal="center" vertical="center" wrapText="1"/>
    </xf>
    <xf numFmtId="0" fontId="0" fillId="5" borderId="9" xfId="0" applyFill="1" applyBorder="1" applyAlignment="1">
      <alignment horizontal="center" vertical="center" wrapText="1"/>
    </xf>
    <xf numFmtId="0" fontId="0" fillId="5" borderId="0" xfId="0" applyFill="1" applyAlignment="1">
      <alignment horizontal="left" vertical="center" wrapText="1"/>
    </xf>
    <xf numFmtId="0" fontId="0" fillId="5" borderId="29" xfId="0" applyFill="1" applyBorder="1" applyAlignment="1">
      <alignment horizontal="left" vertical="center" wrapText="1"/>
    </xf>
    <xf numFmtId="3" fontId="0" fillId="2" borderId="1" xfId="0" applyNumberFormat="1" applyFill="1" applyBorder="1" applyAlignment="1" applyProtection="1">
      <alignment horizontal="center" vertical="center"/>
      <protection locked="0"/>
    </xf>
    <xf numFmtId="3" fontId="4" fillId="2" borderId="1" xfId="1" applyNumberFormat="1" applyFill="1" applyBorder="1" applyAlignment="1" applyProtection="1">
      <alignment horizontal="center" vertical="center"/>
      <protection locked="0"/>
    </xf>
    <xf numFmtId="0" fontId="55" fillId="5" borderId="2" xfId="0" applyFont="1" applyFill="1" applyBorder="1" applyAlignment="1">
      <alignment horizontal="center" vertical="center"/>
    </xf>
    <xf numFmtId="0" fontId="55" fillId="5" borderId="4" xfId="0" applyFont="1" applyFill="1" applyBorder="1" applyAlignment="1">
      <alignment horizontal="center" vertical="center"/>
    </xf>
    <xf numFmtId="0" fontId="0" fillId="5" borderId="29" xfId="0" applyFill="1" applyBorder="1" applyAlignment="1">
      <alignment horizontal="center" vertical="center" wrapText="1"/>
    </xf>
    <xf numFmtId="0" fontId="0" fillId="5" borderId="28" xfId="0" applyFill="1" applyBorder="1" applyAlignment="1">
      <alignment horizontal="center" vertical="center" wrapText="1"/>
    </xf>
    <xf numFmtId="0" fontId="0" fillId="5" borderId="0" xfId="0" applyFill="1" applyAlignment="1">
      <alignment horizontal="center" vertical="center" wrapText="1"/>
    </xf>
    <xf numFmtId="4" fontId="0" fillId="2" borderId="1" xfId="0" applyNumberFormat="1" applyFill="1" applyBorder="1" applyAlignment="1" applyProtection="1">
      <alignment horizontal="center" vertical="center"/>
      <protection locked="0"/>
    </xf>
    <xf numFmtId="167" fontId="0" fillId="2" borderId="1" xfId="0" applyNumberFormat="1" applyFill="1" applyBorder="1" applyAlignment="1" applyProtection="1">
      <alignment horizontal="center" vertical="center"/>
      <protection locked="0"/>
    </xf>
    <xf numFmtId="0" fontId="38" fillId="5" borderId="1" xfId="0" applyFont="1" applyFill="1" applyBorder="1" applyAlignment="1">
      <alignment horizontal="center" vertical="center"/>
    </xf>
    <xf numFmtId="3" fontId="0" fillId="2" borderId="3" xfId="0" applyNumberFormat="1" applyFill="1" applyBorder="1" applyAlignment="1" applyProtection="1">
      <alignment horizontal="center" vertical="center"/>
      <protection locked="0"/>
    </xf>
    <xf numFmtId="4" fontId="0" fillId="2" borderId="1" xfId="0" applyNumberFormat="1" applyFill="1" applyBorder="1" applyAlignment="1" applyProtection="1">
      <alignment vertical="center"/>
      <protection locked="0"/>
    </xf>
    <xf numFmtId="3" fontId="0" fillId="0" borderId="1" xfId="0" applyNumberFormat="1" applyBorder="1" applyAlignment="1" applyProtection="1">
      <alignment horizontal="left" vertical="center"/>
      <protection locked="0"/>
    </xf>
    <xf numFmtId="169" fontId="2" fillId="3" borderId="2" xfId="3" applyNumberFormat="1" applyFont="1" applyFill="1" applyBorder="1" applyAlignment="1" applyProtection="1">
      <alignment horizontal="center" vertical="center"/>
      <protection locked="0"/>
    </xf>
    <xf numFmtId="169" fontId="2" fillId="3" borderId="52" xfId="3" applyNumberFormat="1" applyFont="1" applyFill="1" applyBorder="1" applyAlignment="1" applyProtection="1">
      <alignment horizontal="center" vertical="center"/>
      <protection locked="0"/>
    </xf>
    <xf numFmtId="169" fontId="2" fillId="3" borderId="51" xfId="3" applyNumberFormat="1" applyFont="1" applyFill="1" applyBorder="1" applyAlignment="1" applyProtection="1">
      <alignment horizontal="center" vertical="center"/>
      <protection locked="0"/>
    </xf>
    <xf numFmtId="169" fontId="2" fillId="3" borderId="4" xfId="3" applyNumberFormat="1" applyFont="1" applyFill="1" applyBorder="1" applyAlignment="1" applyProtection="1">
      <alignment horizontal="center" vertical="center"/>
      <protection locked="0"/>
    </xf>
    <xf numFmtId="4" fontId="2" fillId="3" borderId="51" xfId="3" applyNumberFormat="1" applyFont="1" applyFill="1" applyBorder="1" applyAlignment="1" applyProtection="1">
      <alignment horizontal="center" vertical="center"/>
      <protection locked="0"/>
    </xf>
    <xf numFmtId="4" fontId="2" fillId="3" borderId="3" xfId="3" applyNumberFormat="1" applyFont="1" applyFill="1" applyBorder="1" applyAlignment="1" applyProtection="1">
      <alignment horizontal="center" vertical="center"/>
      <protection locked="0"/>
    </xf>
    <xf numFmtId="4" fontId="2" fillId="3" borderId="4" xfId="3" applyNumberFormat="1" applyFont="1" applyFill="1" applyBorder="1" applyAlignment="1" applyProtection="1">
      <alignment horizontal="center" vertical="center"/>
      <protection locked="0"/>
    </xf>
    <xf numFmtId="0" fontId="0" fillId="5" borderId="2" xfId="0" applyFill="1" applyBorder="1" applyAlignment="1">
      <alignment horizontal="center" vertical="center"/>
    </xf>
    <xf numFmtId="0" fontId="0" fillId="5" borderId="52" xfId="0" applyFill="1" applyBorder="1" applyAlignment="1">
      <alignment horizontal="center" vertical="center"/>
    </xf>
    <xf numFmtId="4" fontId="2" fillId="3" borderId="2" xfId="3" applyNumberFormat="1" applyFont="1" applyFill="1" applyBorder="1" applyAlignment="1" applyProtection="1">
      <alignment horizontal="center" vertical="center"/>
      <protection locked="0"/>
    </xf>
    <xf numFmtId="0" fontId="0" fillId="5" borderId="4" xfId="0" applyFill="1" applyBorder="1" applyAlignment="1">
      <alignment horizontal="center" vertical="center"/>
    </xf>
    <xf numFmtId="4" fontId="2" fillId="3" borderId="84" xfId="3" applyNumberFormat="1" applyFont="1" applyFill="1" applyBorder="1" applyAlignment="1" applyProtection="1">
      <alignment horizontal="center" vertical="center"/>
      <protection locked="0"/>
    </xf>
    <xf numFmtId="4" fontId="2" fillId="3" borderId="9" xfId="3" applyNumberFormat="1" applyFont="1" applyFill="1" applyBorder="1" applyAlignment="1" applyProtection="1">
      <alignment horizontal="center" vertical="center"/>
      <protection locked="0"/>
    </xf>
    <xf numFmtId="4" fontId="2" fillId="3" borderId="10" xfId="3" applyNumberFormat="1" applyFont="1" applyFill="1" applyBorder="1" applyAlignment="1" applyProtection="1">
      <alignment horizontal="center" vertical="center"/>
      <protection locked="0"/>
    </xf>
    <xf numFmtId="4" fontId="2" fillId="3" borderId="52" xfId="3" applyNumberFormat="1" applyFont="1" applyFill="1" applyBorder="1" applyAlignment="1" applyProtection="1">
      <alignment horizontal="center" vertical="center"/>
      <protection locked="0"/>
    </xf>
    <xf numFmtId="169" fontId="2" fillId="5" borderId="77" xfId="3" applyNumberFormat="1" applyFont="1" applyFill="1" applyBorder="1" applyAlignment="1">
      <alignment horizontal="center"/>
    </xf>
    <xf numFmtId="169" fontId="2" fillId="5" borderId="78" xfId="3" applyNumberFormat="1" applyFont="1" applyFill="1" applyBorder="1" applyAlignment="1">
      <alignment horizontal="center"/>
    </xf>
    <xf numFmtId="169" fontId="2" fillId="5" borderId="79" xfId="3" applyNumberFormat="1" applyFont="1" applyFill="1" applyBorder="1" applyAlignment="1">
      <alignment horizontal="center"/>
    </xf>
    <xf numFmtId="169" fontId="2" fillId="5" borderId="80" xfId="3" applyNumberFormat="1" applyFont="1" applyFill="1" applyBorder="1" applyAlignment="1">
      <alignment horizontal="center"/>
    </xf>
    <xf numFmtId="4" fontId="2" fillId="3" borderId="71" xfId="3" applyNumberFormat="1" applyFont="1" applyFill="1" applyBorder="1" applyAlignment="1" applyProtection="1">
      <alignment horizontal="center" vertical="center"/>
      <protection locked="0"/>
    </xf>
    <xf numFmtId="4" fontId="2" fillId="3" borderId="73" xfId="3" applyNumberFormat="1" applyFont="1" applyFill="1" applyBorder="1" applyAlignment="1" applyProtection="1">
      <alignment horizontal="center" vertical="center"/>
      <protection locked="0"/>
    </xf>
    <xf numFmtId="0" fontId="0" fillId="5" borderId="51" xfId="0" applyFill="1" applyBorder="1" applyAlignment="1">
      <alignment horizontal="center" vertical="center"/>
    </xf>
    <xf numFmtId="0" fontId="0" fillId="5" borderId="3" xfId="0" applyFill="1" applyBorder="1" applyAlignment="1">
      <alignment horizontal="center" vertical="center"/>
    </xf>
    <xf numFmtId="169" fontId="2" fillId="5" borderId="55" xfId="3" applyNumberFormat="1" applyFont="1" applyFill="1" applyBorder="1" applyAlignment="1">
      <alignment horizontal="center"/>
    </xf>
    <xf numFmtId="169" fontId="2" fillId="5" borderId="56" xfId="3" applyNumberFormat="1" applyFont="1" applyFill="1" applyBorder="1" applyAlignment="1">
      <alignment horizontal="center"/>
    </xf>
    <xf numFmtId="169" fontId="2" fillId="5" borderId="57" xfId="3" applyNumberFormat="1" applyFont="1" applyFill="1" applyBorder="1" applyAlignment="1">
      <alignment horizontal="center"/>
    </xf>
    <xf numFmtId="169" fontId="2" fillId="5" borderId="58" xfId="3" applyNumberFormat="1" applyFont="1" applyFill="1" applyBorder="1" applyAlignment="1">
      <alignment horizontal="center"/>
    </xf>
    <xf numFmtId="0" fontId="71" fillId="5" borderId="45" xfId="0" applyFont="1" applyFill="1" applyBorder="1" applyAlignment="1">
      <alignment horizontal="center" vertical="center"/>
    </xf>
    <xf numFmtId="0" fontId="71" fillId="5" borderId="46" xfId="0" applyFont="1" applyFill="1" applyBorder="1" applyAlignment="1">
      <alignment horizontal="center" vertical="center"/>
    </xf>
    <xf numFmtId="0" fontId="71" fillId="5" borderId="47" xfId="0" applyFont="1" applyFill="1" applyBorder="1" applyAlignment="1">
      <alignment horizontal="center" vertical="center"/>
    </xf>
    <xf numFmtId="0" fontId="0" fillId="5" borderId="50" xfId="0" applyFill="1" applyBorder="1" applyAlignment="1">
      <alignment horizontal="center" wrapText="1"/>
    </xf>
    <xf numFmtId="0" fontId="0" fillId="5" borderId="1" xfId="0" applyFill="1" applyBorder="1" applyAlignment="1">
      <alignment horizontal="center" wrapText="1"/>
    </xf>
    <xf numFmtId="0" fontId="0" fillId="5" borderId="2" xfId="0" applyFill="1" applyBorder="1" applyAlignment="1">
      <alignment horizontal="center"/>
    </xf>
    <xf numFmtId="0" fontId="0" fillId="5" borderId="52" xfId="0" applyFill="1" applyBorder="1" applyAlignment="1">
      <alignment horizontal="center"/>
    </xf>
    <xf numFmtId="0" fontId="0" fillId="5" borderId="5" xfId="0" applyFill="1" applyBorder="1" applyAlignment="1">
      <alignment horizontal="center"/>
    </xf>
    <xf numFmtId="0" fontId="0" fillId="5" borderId="7" xfId="0" applyFill="1" applyBorder="1" applyAlignment="1">
      <alignment horizontal="center"/>
    </xf>
    <xf numFmtId="0" fontId="0" fillId="5" borderId="33" xfId="0" applyFill="1" applyBorder="1" applyAlignment="1">
      <alignment horizontal="center"/>
    </xf>
    <xf numFmtId="0" fontId="0" fillId="5" borderId="8" xfId="0" applyFill="1" applyBorder="1" applyAlignment="1">
      <alignment horizontal="center"/>
    </xf>
    <xf numFmtId="0" fontId="0" fillId="5" borderId="10" xfId="0" applyFill="1" applyBorder="1" applyAlignment="1">
      <alignment horizontal="center"/>
    </xf>
    <xf numFmtId="0" fontId="0" fillId="5" borderId="37" xfId="0" applyFill="1" applyBorder="1" applyAlignment="1">
      <alignment horizontal="center"/>
    </xf>
    <xf numFmtId="0" fontId="0" fillId="5" borderId="4" xfId="0" applyFill="1" applyBorder="1" applyAlignment="1">
      <alignment horizontal="center"/>
    </xf>
    <xf numFmtId="0" fontId="0" fillId="5" borderId="1" xfId="0" applyFill="1" applyBorder="1" applyAlignment="1">
      <alignment horizontal="center"/>
    </xf>
    <xf numFmtId="4" fontId="2" fillId="3" borderId="62" xfId="3" applyNumberFormat="1" applyFont="1" applyFill="1" applyBorder="1" applyAlignment="1" applyProtection="1">
      <alignment horizontal="center" vertical="center"/>
      <protection locked="0"/>
    </xf>
    <xf numFmtId="4" fontId="2" fillId="3" borderId="63" xfId="3" applyNumberFormat="1" applyFont="1" applyFill="1" applyBorder="1" applyAlignment="1" applyProtection="1">
      <alignment horizontal="center" vertical="center"/>
      <protection locked="0"/>
    </xf>
    <xf numFmtId="4" fontId="2" fillId="5" borderId="55" xfId="3" applyNumberFormat="1" applyFont="1" applyFill="1" applyBorder="1" applyAlignment="1">
      <alignment horizontal="center"/>
    </xf>
    <xf numFmtId="4" fontId="2" fillId="5" borderId="56" xfId="3" applyNumberFormat="1" applyFont="1" applyFill="1" applyBorder="1" applyAlignment="1">
      <alignment horizontal="center"/>
    </xf>
    <xf numFmtId="4" fontId="2" fillId="5" borderId="65" xfId="3" applyNumberFormat="1" applyFont="1" applyFill="1" applyBorder="1" applyAlignment="1">
      <alignment horizontal="center"/>
    </xf>
    <xf numFmtId="4" fontId="2" fillId="5" borderId="66" xfId="3" applyNumberFormat="1" applyFont="1" applyFill="1" applyBorder="1" applyAlignment="1">
      <alignment horizontal="center"/>
    </xf>
    <xf numFmtId="0" fontId="0" fillId="5" borderId="48" xfId="0" applyFill="1" applyBorder="1" applyAlignment="1">
      <alignment horizontal="center" wrapText="1"/>
    </xf>
    <xf numFmtId="0" fontId="0" fillId="5" borderId="33" xfId="0" applyFill="1" applyBorder="1" applyAlignment="1">
      <alignment horizontal="center" wrapText="1"/>
    </xf>
    <xf numFmtId="0" fontId="0" fillId="5" borderId="54" xfId="0" applyFill="1" applyBorder="1" applyAlignment="1">
      <alignment horizontal="center"/>
    </xf>
    <xf numFmtId="0" fontId="0" fillId="5" borderId="49" xfId="0" applyFill="1" applyBorder="1" applyAlignment="1">
      <alignment horizontal="center" wrapText="1"/>
    </xf>
    <xf numFmtId="0" fontId="0" fillId="5" borderId="37" xfId="0" applyFill="1" applyBorder="1" applyAlignment="1">
      <alignment horizontal="center" wrapText="1"/>
    </xf>
    <xf numFmtId="0" fontId="0" fillId="5" borderId="64" xfId="0" applyFill="1" applyBorder="1" applyAlignment="1">
      <alignment horizontal="center"/>
    </xf>
    <xf numFmtId="4" fontId="2" fillId="3" borderId="53" xfId="3" applyNumberFormat="1" applyFont="1" applyFill="1" applyBorder="1" applyAlignment="1" applyProtection="1">
      <alignment horizontal="center" vertical="center"/>
      <protection locked="0"/>
    </xf>
    <xf numFmtId="4" fontId="2" fillId="3" borderId="7" xfId="3" applyNumberFormat="1" applyFont="1" applyFill="1" applyBorder="1" applyAlignment="1" applyProtection="1">
      <alignment horizontal="center" vertical="center"/>
      <protection locked="0"/>
    </xf>
    <xf numFmtId="0" fontId="2" fillId="3" borderId="3" xfId="0" applyFont="1" applyFill="1" applyBorder="1" applyAlignment="1" applyProtection="1">
      <alignment horizontal="left" vertical="center"/>
      <protection locked="0"/>
    </xf>
    <xf numFmtId="0" fontId="2" fillId="3" borderId="4" xfId="0" applyFont="1" applyFill="1" applyBorder="1" applyAlignment="1" applyProtection="1">
      <alignment horizontal="left" vertical="center"/>
      <protection locked="0"/>
    </xf>
    <xf numFmtId="0" fontId="71" fillId="5" borderId="2" xfId="0" applyFont="1" applyFill="1" applyBorder="1" applyAlignment="1">
      <alignment horizontal="center" vertical="center"/>
    </xf>
    <xf numFmtId="0" fontId="71" fillId="5" borderId="3" xfId="0" applyFont="1" applyFill="1" applyBorder="1" applyAlignment="1">
      <alignment horizontal="center" vertical="center"/>
    </xf>
    <xf numFmtId="0" fontId="71" fillId="5" borderId="4" xfId="0" applyFont="1" applyFill="1" applyBorder="1" applyAlignment="1">
      <alignment horizontal="center" vertical="center"/>
    </xf>
    <xf numFmtId="4" fontId="2" fillId="3" borderId="5" xfId="3" applyNumberFormat="1" applyFont="1" applyFill="1" applyBorder="1" applyAlignment="1" applyProtection="1">
      <alignment horizontal="center" vertical="center"/>
      <protection locked="0"/>
    </xf>
    <xf numFmtId="4" fontId="2" fillId="3" borderId="81" xfId="3" applyNumberFormat="1" applyFont="1" applyFill="1" applyBorder="1" applyAlignment="1" applyProtection="1">
      <alignment horizontal="center" vertical="center"/>
      <protection locked="0"/>
    </xf>
    <xf numFmtId="4" fontId="2" fillId="5" borderId="57" xfId="3" applyNumberFormat="1" applyFont="1" applyFill="1" applyBorder="1" applyAlignment="1">
      <alignment horizontal="center"/>
    </xf>
    <xf numFmtId="4" fontId="2" fillId="5" borderId="82" xfId="3" applyNumberFormat="1" applyFont="1" applyFill="1" applyBorder="1" applyAlignment="1">
      <alignment horizontal="center"/>
    </xf>
    <xf numFmtId="165" fontId="2" fillId="3" borderId="2" xfId="3" applyNumberFormat="1" applyFont="1" applyFill="1" applyBorder="1" applyAlignment="1" applyProtection="1">
      <alignment horizontal="center" vertical="center"/>
      <protection locked="0"/>
    </xf>
    <xf numFmtId="165" fontId="2" fillId="3" borderId="4" xfId="3" applyNumberFormat="1" applyFont="1" applyFill="1" applyBorder="1" applyAlignment="1" applyProtection="1">
      <alignment horizontal="center" vertical="center"/>
      <protection locked="0"/>
    </xf>
    <xf numFmtId="4" fontId="2" fillId="3" borderId="69" xfId="3" applyNumberFormat="1" applyFont="1" applyFill="1" applyBorder="1" applyAlignment="1" applyProtection="1">
      <alignment horizontal="center" vertical="center"/>
      <protection locked="0"/>
    </xf>
    <xf numFmtId="4" fontId="2" fillId="3" borderId="72" xfId="3" applyNumberFormat="1" applyFont="1" applyFill="1" applyBorder="1" applyAlignment="1" applyProtection="1">
      <alignment horizontal="center" vertical="center"/>
      <protection locked="0"/>
    </xf>
    <xf numFmtId="4" fontId="2" fillId="3" borderId="70" xfId="3" applyNumberFormat="1" applyFont="1" applyFill="1" applyBorder="1" applyAlignment="1" applyProtection="1">
      <alignment horizontal="center" vertical="center"/>
      <protection locked="0"/>
    </xf>
    <xf numFmtId="4" fontId="2" fillId="3" borderId="2" xfId="0" applyNumberFormat="1" applyFont="1" applyFill="1" applyBorder="1" applyAlignment="1" applyProtection="1">
      <alignment horizontal="center" vertical="center"/>
      <protection locked="0"/>
    </xf>
    <xf numFmtId="4" fontId="2" fillId="3" borderId="4" xfId="0" applyNumberFormat="1" applyFont="1" applyFill="1" applyBorder="1" applyAlignment="1" applyProtection="1">
      <alignment horizontal="center" vertical="center"/>
      <protection locked="0"/>
    </xf>
    <xf numFmtId="4" fontId="2" fillId="3" borderId="2" xfId="3" applyNumberFormat="1" applyFont="1" applyFill="1" applyBorder="1" applyAlignment="1" applyProtection="1">
      <alignment horizontal="left" vertical="center"/>
      <protection locked="0"/>
    </xf>
    <xf numFmtId="4" fontId="2" fillId="3" borderId="3" xfId="3" applyNumberFormat="1" applyFont="1" applyFill="1" applyBorder="1" applyAlignment="1" applyProtection="1">
      <alignment horizontal="left" vertical="center"/>
      <protection locked="0"/>
    </xf>
    <xf numFmtId="4" fontId="2" fillId="3" borderId="4" xfId="3" applyNumberFormat="1" applyFont="1" applyFill="1" applyBorder="1" applyAlignment="1" applyProtection="1">
      <alignment horizontal="left" vertical="center"/>
      <protection locked="0"/>
    </xf>
    <xf numFmtId="3" fontId="0" fillId="3" borderId="2" xfId="0" applyNumberFormat="1" applyFill="1" applyBorder="1" applyAlignment="1" applyProtection="1">
      <alignment horizontal="center" vertical="center"/>
      <protection locked="0"/>
    </xf>
    <xf numFmtId="3" fontId="0" fillId="3" borderId="3" xfId="0" applyNumberFormat="1" applyFill="1" applyBorder="1" applyAlignment="1" applyProtection="1">
      <alignment horizontal="center" vertical="center"/>
      <protection locked="0"/>
    </xf>
    <xf numFmtId="3" fontId="0" fillId="3" borderId="4" xfId="0" applyNumberFormat="1" applyFill="1" applyBorder="1" applyAlignment="1" applyProtection="1">
      <alignment horizontal="center" vertical="center"/>
      <protection locked="0"/>
    </xf>
    <xf numFmtId="0" fontId="0" fillId="5" borderId="6" xfId="0" applyFill="1" applyBorder="1" applyAlignment="1">
      <alignment horizontal="center" vertical="center"/>
    </xf>
    <xf numFmtId="4" fontId="0" fillId="2" borderId="3" xfId="0" applyNumberFormat="1" applyFill="1" applyBorder="1" applyAlignment="1" applyProtection="1">
      <alignment horizontal="center" vertical="center"/>
      <protection locked="0"/>
    </xf>
    <xf numFmtId="0" fontId="0" fillId="5" borderId="9" xfId="0" applyFill="1" applyBorder="1" applyAlignment="1">
      <alignment horizontal="center" vertical="center"/>
    </xf>
    <xf numFmtId="0" fontId="0" fillId="5" borderId="36" xfId="0" applyFill="1" applyBorder="1" applyAlignment="1">
      <alignment horizontal="center" vertical="center" wrapText="1"/>
    </xf>
    <xf numFmtId="0" fontId="0" fillId="5" borderId="37" xfId="0" applyFill="1" applyBorder="1" applyAlignment="1">
      <alignment horizontal="center" vertical="center" wrapText="1"/>
    </xf>
    <xf numFmtId="0" fontId="0" fillId="5" borderId="33" xfId="0" applyFill="1" applyBorder="1" applyAlignment="1">
      <alignment horizontal="center" vertical="center" wrapText="1"/>
    </xf>
    <xf numFmtId="0" fontId="0" fillId="5" borderId="36" xfId="0" applyFill="1" applyBorder="1" applyAlignment="1">
      <alignment horizontal="center" vertical="center"/>
    </xf>
  </cellXfs>
  <cellStyles count="15">
    <cellStyle name="Hyperlink 2" xfId="9" xr:uid="{00000000-0005-0000-0000-000000000000}"/>
    <cellStyle name="Komma" xfId="14" builtinId="3"/>
    <cellStyle name="Komma 2" xfId="10" xr:uid="{F7407D9B-3C98-4F9F-ADA7-217106DD7E69}"/>
    <cellStyle name="Link" xfId="12" builtinId="8"/>
    <cellStyle name="Prozent 2" xfId="2" xr:uid="{00000000-0005-0000-0000-000001000000}"/>
    <cellStyle name="Standard" xfId="0" builtinId="0"/>
    <cellStyle name="Standard 2" xfId="3" xr:uid="{00000000-0005-0000-0000-000003000000}"/>
    <cellStyle name="Standard 2 2" xfId="4" xr:uid="{00000000-0005-0000-0000-000004000000}"/>
    <cellStyle name="Standard 2 2 2" xfId="5" xr:uid="{00000000-0005-0000-0000-000005000000}"/>
    <cellStyle name="Standard 2 3" xfId="6" xr:uid="{00000000-0005-0000-0000-000006000000}"/>
    <cellStyle name="Standard 2 4" xfId="8" xr:uid="{00000000-0005-0000-0000-000007000000}"/>
    <cellStyle name="Standard 2 5" xfId="13" xr:uid="{7D2A8FA1-79D1-47BD-B2BF-1AF06BB92AB6}"/>
    <cellStyle name="Standard 3" xfId="1" xr:uid="{00000000-0005-0000-0000-000008000000}"/>
    <cellStyle name="Standard 4" xfId="7" xr:uid="{00000000-0005-0000-0000-000009000000}"/>
    <cellStyle name="Standard 5" xfId="11" xr:uid="{9D2BDFC8-6015-4F24-B221-6315B4AA0D9C}"/>
  </cellStyles>
  <dxfs count="0"/>
  <tableStyles count="0" defaultTableStyle="TableStyleMedium2" defaultPivotStyle="PivotStyleLight16"/>
  <colors>
    <mruColors>
      <color rgb="FF00699B"/>
      <color rgb="FF008BD0"/>
      <color rgb="FFE8F5FB"/>
      <color rgb="FFFFFFCC"/>
      <color rgb="FFE53517"/>
      <color rgb="FFD8EEF8"/>
      <color rgb="FFA1C064"/>
      <color rgb="FFFFCC66"/>
      <color rgb="FFDFDA00"/>
      <color rgb="FF71D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haltsverzeichnis!A1"/></Relationships>
</file>

<file path=xl/drawings/_rels/drawing2.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3.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4.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5.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8.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9.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10.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13.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14.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16.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17.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18.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20.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23.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24.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25.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27.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29.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30.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1" Type="http://schemas.openxmlformats.org/officeDocument/2006/relationships/hyperlink" Target="#Inhaltsverzeichnis!A1"/></Relationships>
</file>

<file path=xl/drawings/drawing1.xml><?xml version="1.0" encoding="utf-8"?>
<xdr:wsDr xmlns:xdr="http://schemas.openxmlformats.org/drawingml/2006/spreadsheetDrawing" xmlns:a="http://schemas.openxmlformats.org/drawingml/2006/main">
  <xdr:twoCellAnchor>
    <xdr:from>
      <xdr:col>1</xdr:col>
      <xdr:colOff>95250</xdr:colOff>
      <xdr:row>10</xdr:row>
      <xdr:rowOff>28575</xdr:rowOff>
    </xdr:from>
    <xdr:to>
      <xdr:col>1</xdr:col>
      <xdr:colOff>266700</xdr:colOff>
      <xdr:row>10</xdr:row>
      <xdr:rowOff>314325</xdr:rowOff>
    </xdr:to>
    <xdr:sp macro="" textlink="">
      <xdr:nvSpPr>
        <xdr:cNvPr id="3" name="Eingekerbter Richtungspfeil 2">
          <a:extLst>
            <a:ext uri="{FF2B5EF4-FFF2-40B4-BE49-F238E27FC236}">
              <a16:creationId xmlns:a16="http://schemas.microsoft.com/office/drawing/2014/main" id="{00000000-0008-0000-0000-000003000000}"/>
            </a:ext>
          </a:extLst>
        </xdr:cNvPr>
        <xdr:cNvSpPr/>
      </xdr:nvSpPr>
      <xdr:spPr bwMode="auto">
        <a:xfrm>
          <a:off x="342900" y="3914775"/>
          <a:ext cx="171450" cy="285750"/>
        </a:xfrm>
        <a:prstGeom prst="chevron">
          <a:avLst/>
        </a:prstGeom>
        <a:solidFill>
          <a:srgbClr val="E53517"/>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7</xdr:col>
      <xdr:colOff>228600</xdr:colOff>
      <xdr:row>16</xdr:row>
      <xdr:rowOff>28575</xdr:rowOff>
    </xdr:from>
    <xdr:to>
      <xdr:col>10</xdr:col>
      <xdr:colOff>550639</xdr:colOff>
      <xdr:row>18</xdr:row>
      <xdr:rowOff>92075</xdr:rowOff>
    </xdr:to>
    <xdr:sp macro="" textlink="">
      <xdr:nvSpPr>
        <xdr:cNvPr id="4" name="AutoShape 6">
          <a:hlinkClick xmlns:r="http://schemas.openxmlformats.org/officeDocument/2006/relationships" r:id="rId1"/>
          <a:extLst>
            <a:ext uri="{FF2B5EF4-FFF2-40B4-BE49-F238E27FC236}">
              <a16:creationId xmlns:a16="http://schemas.microsoft.com/office/drawing/2014/main" id="{00000000-0008-0000-0000-000004000000}"/>
            </a:ext>
          </a:extLst>
        </xdr:cNvPr>
        <xdr:cNvSpPr>
          <a:spLocks noChangeArrowheads="1"/>
        </xdr:cNvSpPr>
      </xdr:nvSpPr>
      <xdr:spPr bwMode="auto">
        <a:xfrm>
          <a:off x="6391275" y="4429125"/>
          <a:ext cx="2608039" cy="530225"/>
        </a:xfrm>
        <a:prstGeom prst="rightArrow">
          <a:avLst>
            <a:gd name="adj1" fmla="val 50000"/>
            <a:gd name="adj2" fmla="val 136628"/>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vertOverflow="clip" wrap="square" lIns="27432" tIns="22860" rIns="27432" bIns="0" anchor="ctr" anchorCtr="0" upright="1"/>
        <a:lstStyle/>
        <a:p>
          <a:pPr algn="ctr" rtl="0">
            <a:defRPr sz="1000"/>
          </a:pPr>
          <a:r>
            <a:rPr lang="de-DE" sz="1100" b="1" i="0" u="none" strike="noStrike" baseline="0">
              <a:solidFill>
                <a:schemeClr val="bg1"/>
              </a:solidFill>
              <a:latin typeface="Arial"/>
              <a:cs typeface="Arial"/>
            </a:rPr>
            <a:t>zum Inhaltsverzeichnis</a:t>
          </a:r>
        </a:p>
      </xdr:txBody>
    </xdr:sp>
    <xdr:clientData/>
  </xdr:twoCellAnchor>
  <xdr:twoCellAnchor editAs="oneCell">
    <xdr:from>
      <xdr:col>1</xdr:col>
      <xdr:colOff>35488</xdr:colOff>
      <xdr:row>14</xdr:row>
      <xdr:rowOff>161925</xdr:rowOff>
    </xdr:from>
    <xdr:to>
      <xdr:col>2</xdr:col>
      <xdr:colOff>689931</xdr:colOff>
      <xdr:row>22</xdr:row>
      <xdr:rowOff>38100</xdr:rowOff>
    </xdr:to>
    <xdr:pic>
      <xdr:nvPicPr>
        <xdr:cNvPr id="6" name="Grafik 5" descr="Veranstaltung Landesfachtagung Nordrhein-Westfalen des VKU e.V ...">
          <a:extLst>
            <a:ext uri="{FF2B5EF4-FFF2-40B4-BE49-F238E27FC236}">
              <a16:creationId xmlns:a16="http://schemas.microsoft.com/office/drawing/2014/main" id="{D39280D5-F5C5-2BC6-3017-322066022BD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3138" y="4514850"/>
          <a:ext cx="2759468"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952500</xdr:colOff>
      <xdr:row>68</xdr:row>
      <xdr:rowOff>19050</xdr:rowOff>
    </xdr:from>
    <xdr:ext cx="1600200" cy="462501"/>
    <xdr:sp macro="" textlink="">
      <xdr:nvSpPr>
        <xdr:cNvPr id="6" name="AutoShape 30">
          <a:hlinkClick xmlns:r="http://schemas.openxmlformats.org/officeDocument/2006/relationships" r:id="rId1"/>
          <a:extLst>
            <a:ext uri="{FF2B5EF4-FFF2-40B4-BE49-F238E27FC236}">
              <a16:creationId xmlns:a16="http://schemas.microsoft.com/office/drawing/2014/main" id="{68040DAB-49F8-47E9-B0B4-08DD078B7441}"/>
            </a:ext>
          </a:extLst>
        </xdr:cNvPr>
        <xdr:cNvSpPr>
          <a:spLocks noChangeArrowheads="1"/>
        </xdr:cNvSpPr>
      </xdr:nvSpPr>
      <xdr:spPr bwMode="auto">
        <a:xfrm>
          <a:off x="7153275" y="12030075"/>
          <a:ext cx="1600200" cy="462501"/>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no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18</xdr:col>
      <xdr:colOff>99060</xdr:colOff>
      <xdr:row>76</xdr:row>
      <xdr:rowOff>104775</xdr:rowOff>
    </xdr:from>
    <xdr:ext cx="1600200" cy="462501"/>
    <xdr:sp macro="" textlink="">
      <xdr:nvSpPr>
        <xdr:cNvPr id="9" name="AutoShape 30">
          <a:hlinkClick xmlns:r="http://schemas.openxmlformats.org/officeDocument/2006/relationships" r:id="rId1"/>
          <a:extLst>
            <a:ext uri="{FF2B5EF4-FFF2-40B4-BE49-F238E27FC236}">
              <a16:creationId xmlns:a16="http://schemas.microsoft.com/office/drawing/2014/main" id="{00000000-0008-0000-0300-000002000000}"/>
            </a:ext>
          </a:extLst>
        </xdr:cNvPr>
        <xdr:cNvSpPr>
          <a:spLocks noChangeArrowheads="1"/>
        </xdr:cNvSpPr>
      </xdr:nvSpPr>
      <xdr:spPr bwMode="auto">
        <a:xfrm>
          <a:off x="7271385" y="25774650"/>
          <a:ext cx="1600200" cy="462501"/>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no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12</xdr:col>
      <xdr:colOff>466725</xdr:colOff>
      <xdr:row>76</xdr:row>
      <xdr:rowOff>104775</xdr:rowOff>
    </xdr:from>
    <xdr:ext cx="1600200" cy="338676"/>
    <xdr:sp macro="" textlink="">
      <xdr:nvSpPr>
        <xdr:cNvPr id="2" name="AutoShape 30">
          <a:hlinkClick xmlns:r="http://schemas.openxmlformats.org/officeDocument/2006/relationships" r:id="rId1"/>
          <a:extLst>
            <a:ext uri="{FF2B5EF4-FFF2-40B4-BE49-F238E27FC236}">
              <a16:creationId xmlns:a16="http://schemas.microsoft.com/office/drawing/2014/main" id="{50C6100F-1F4C-424C-BD45-DC5521528269}"/>
            </a:ext>
          </a:extLst>
        </xdr:cNvPr>
        <xdr:cNvSpPr>
          <a:spLocks noChangeArrowheads="1"/>
        </xdr:cNvSpPr>
      </xdr:nvSpPr>
      <xdr:spPr bwMode="auto">
        <a:xfrm>
          <a:off x="7448550" y="13868400"/>
          <a:ext cx="1600200" cy="33867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no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13</xdr:col>
      <xdr:colOff>405765</xdr:colOff>
      <xdr:row>25</xdr:row>
      <xdr:rowOff>104775</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4860A905-A78F-46EA-8370-68841E5A9E5B}"/>
            </a:ext>
          </a:extLst>
        </xdr:cNvPr>
        <xdr:cNvSpPr>
          <a:spLocks noChangeArrowheads="1"/>
        </xdr:cNvSpPr>
      </xdr:nvSpPr>
      <xdr:spPr bwMode="auto">
        <a:xfrm>
          <a:off x="8425815" y="10258425"/>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13</xdr:col>
      <xdr:colOff>215265</xdr:colOff>
      <xdr:row>46</xdr:row>
      <xdr:rowOff>104775</xdr:rowOff>
    </xdr:from>
    <xdr:ext cx="1600200" cy="292956"/>
    <xdr:sp macro="" textlink="">
      <xdr:nvSpPr>
        <xdr:cNvPr id="2" name="AutoShape 30">
          <a:hlinkClick xmlns:r="http://schemas.openxmlformats.org/officeDocument/2006/relationships" r:id="rId1"/>
          <a:extLst>
            <a:ext uri="{FF2B5EF4-FFF2-40B4-BE49-F238E27FC236}">
              <a16:creationId xmlns:a16="http://schemas.microsoft.com/office/drawing/2014/main" id="{81B5CB58-4F4B-466A-A774-64DD8A68648D}"/>
            </a:ext>
          </a:extLst>
        </xdr:cNvPr>
        <xdr:cNvSpPr>
          <a:spLocks noChangeArrowheads="1"/>
        </xdr:cNvSpPr>
      </xdr:nvSpPr>
      <xdr:spPr bwMode="auto">
        <a:xfrm>
          <a:off x="8444865" y="17602200"/>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9</xdr:col>
      <xdr:colOff>11864</xdr:colOff>
      <xdr:row>282</xdr:row>
      <xdr:rowOff>143710</xdr:rowOff>
    </xdr:from>
    <xdr:ext cx="1600200" cy="338810"/>
    <xdr:sp macro="" textlink="">
      <xdr:nvSpPr>
        <xdr:cNvPr id="5" name="AutoShape 30">
          <a:hlinkClick xmlns:r="http://schemas.openxmlformats.org/officeDocument/2006/relationships" r:id="rId1"/>
          <a:extLst>
            <a:ext uri="{FF2B5EF4-FFF2-40B4-BE49-F238E27FC236}">
              <a16:creationId xmlns:a16="http://schemas.microsoft.com/office/drawing/2014/main" id="{95F81752-9E23-43BD-AEF7-ED896D18F264}"/>
            </a:ext>
          </a:extLst>
        </xdr:cNvPr>
        <xdr:cNvSpPr>
          <a:spLocks noChangeArrowheads="1"/>
        </xdr:cNvSpPr>
      </xdr:nvSpPr>
      <xdr:spPr bwMode="auto">
        <a:xfrm>
          <a:off x="4841039" y="36205360"/>
          <a:ext cx="1600200" cy="338810"/>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2286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13</xdr:col>
      <xdr:colOff>253365</xdr:colOff>
      <xdr:row>31</xdr:row>
      <xdr:rowOff>133350</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59B44A74-B690-452B-BE9A-305982A75BDA}"/>
            </a:ext>
          </a:extLst>
        </xdr:cNvPr>
        <xdr:cNvSpPr>
          <a:spLocks noChangeArrowheads="1"/>
        </xdr:cNvSpPr>
      </xdr:nvSpPr>
      <xdr:spPr bwMode="auto">
        <a:xfrm>
          <a:off x="8273415" y="11430000"/>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13</xdr:col>
      <xdr:colOff>215265</xdr:colOff>
      <xdr:row>35</xdr:row>
      <xdr:rowOff>104775</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A40A7423-F9E9-4EFD-8A33-3C224E5A8E2D}"/>
            </a:ext>
          </a:extLst>
        </xdr:cNvPr>
        <xdr:cNvSpPr>
          <a:spLocks noChangeArrowheads="1"/>
        </xdr:cNvSpPr>
      </xdr:nvSpPr>
      <xdr:spPr bwMode="auto">
        <a:xfrm>
          <a:off x="8444865" y="17116425"/>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13</xdr:col>
      <xdr:colOff>434340</xdr:colOff>
      <xdr:row>42</xdr:row>
      <xdr:rowOff>152400</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B2571B08-3C63-4573-A342-A4D093C85956}"/>
            </a:ext>
          </a:extLst>
        </xdr:cNvPr>
        <xdr:cNvSpPr>
          <a:spLocks noChangeArrowheads="1"/>
        </xdr:cNvSpPr>
      </xdr:nvSpPr>
      <xdr:spPr bwMode="auto">
        <a:xfrm>
          <a:off x="8454390" y="13658850"/>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12</xdr:col>
      <xdr:colOff>523875</xdr:colOff>
      <xdr:row>23</xdr:row>
      <xdr:rowOff>114300</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00000000-0008-0000-0600-000002000000}"/>
            </a:ext>
          </a:extLst>
        </xdr:cNvPr>
        <xdr:cNvSpPr>
          <a:spLocks noChangeArrowheads="1"/>
        </xdr:cNvSpPr>
      </xdr:nvSpPr>
      <xdr:spPr bwMode="auto">
        <a:xfrm>
          <a:off x="8439150" y="19669125"/>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15</xdr:col>
      <xdr:colOff>798830</xdr:colOff>
      <xdr:row>93</xdr:row>
      <xdr:rowOff>111125</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25548198-C402-443C-9CA3-93F24142A577}"/>
            </a:ext>
          </a:extLst>
        </xdr:cNvPr>
        <xdr:cNvSpPr>
          <a:spLocks noChangeArrowheads="1"/>
        </xdr:cNvSpPr>
      </xdr:nvSpPr>
      <xdr:spPr bwMode="auto">
        <a:xfrm>
          <a:off x="8514080" y="22685375"/>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17</xdr:col>
      <xdr:colOff>257176</xdr:colOff>
      <xdr:row>48</xdr:row>
      <xdr:rowOff>129275</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00000000-0008-0000-0800-000002000000}"/>
            </a:ext>
          </a:extLst>
        </xdr:cNvPr>
        <xdr:cNvSpPr>
          <a:spLocks noChangeArrowheads="1"/>
        </xdr:cNvSpPr>
      </xdr:nvSpPr>
      <xdr:spPr bwMode="auto">
        <a:xfrm>
          <a:off x="7229476" y="27104075"/>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17</xdr:col>
      <xdr:colOff>238126</xdr:colOff>
      <xdr:row>53</xdr:row>
      <xdr:rowOff>81650</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6C23DA00-8095-43FB-A74C-FE3422259FE1}"/>
            </a:ext>
          </a:extLst>
        </xdr:cNvPr>
        <xdr:cNvSpPr>
          <a:spLocks noChangeArrowheads="1"/>
        </xdr:cNvSpPr>
      </xdr:nvSpPr>
      <xdr:spPr bwMode="auto">
        <a:xfrm>
          <a:off x="7219951" y="27866075"/>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17</xdr:col>
      <xdr:colOff>219076</xdr:colOff>
      <xdr:row>50</xdr:row>
      <xdr:rowOff>110225</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7EFC1E6F-BC52-42CE-8FE8-112AD31A000C}"/>
            </a:ext>
          </a:extLst>
        </xdr:cNvPr>
        <xdr:cNvSpPr>
          <a:spLocks noChangeArrowheads="1"/>
        </xdr:cNvSpPr>
      </xdr:nvSpPr>
      <xdr:spPr bwMode="auto">
        <a:xfrm>
          <a:off x="7200901" y="29980625"/>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17</xdr:col>
      <xdr:colOff>200026</xdr:colOff>
      <xdr:row>55</xdr:row>
      <xdr:rowOff>110225</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DCF5E6A2-D3A2-40A0-8A0F-F7504A040A8F}"/>
            </a:ext>
          </a:extLst>
        </xdr:cNvPr>
        <xdr:cNvSpPr>
          <a:spLocks noChangeArrowheads="1"/>
        </xdr:cNvSpPr>
      </xdr:nvSpPr>
      <xdr:spPr bwMode="auto">
        <a:xfrm>
          <a:off x="7181851" y="30828350"/>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14</xdr:col>
      <xdr:colOff>66675</xdr:colOff>
      <xdr:row>87</xdr:row>
      <xdr:rowOff>104775</xdr:rowOff>
    </xdr:from>
    <xdr:ext cx="1600200" cy="338810"/>
    <xdr:sp macro="" textlink="">
      <xdr:nvSpPr>
        <xdr:cNvPr id="2" name="AutoShape 30">
          <a:hlinkClick xmlns:r="http://schemas.openxmlformats.org/officeDocument/2006/relationships" r:id="rId1"/>
          <a:extLst>
            <a:ext uri="{FF2B5EF4-FFF2-40B4-BE49-F238E27FC236}">
              <a16:creationId xmlns:a16="http://schemas.microsoft.com/office/drawing/2014/main" id="{E87727E8-A5BD-4141-A8D9-7F57587CDC8B}"/>
            </a:ext>
          </a:extLst>
        </xdr:cNvPr>
        <xdr:cNvSpPr>
          <a:spLocks noChangeArrowheads="1"/>
        </xdr:cNvSpPr>
      </xdr:nvSpPr>
      <xdr:spPr bwMode="auto">
        <a:xfrm>
          <a:off x="7134225" y="33423225"/>
          <a:ext cx="1600200" cy="338810"/>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2286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14</xdr:col>
      <xdr:colOff>66675</xdr:colOff>
      <xdr:row>61</xdr:row>
      <xdr:rowOff>104775</xdr:rowOff>
    </xdr:from>
    <xdr:ext cx="1600200" cy="338810"/>
    <xdr:sp macro="" textlink="">
      <xdr:nvSpPr>
        <xdr:cNvPr id="3" name="AutoShape 30">
          <a:hlinkClick xmlns:r="http://schemas.openxmlformats.org/officeDocument/2006/relationships" r:id="rId1"/>
          <a:extLst>
            <a:ext uri="{FF2B5EF4-FFF2-40B4-BE49-F238E27FC236}">
              <a16:creationId xmlns:a16="http://schemas.microsoft.com/office/drawing/2014/main" id="{718DF769-A5B8-4DE9-9DC8-C641BBEAE435}"/>
            </a:ext>
          </a:extLst>
        </xdr:cNvPr>
        <xdr:cNvSpPr>
          <a:spLocks noChangeArrowheads="1"/>
        </xdr:cNvSpPr>
      </xdr:nvSpPr>
      <xdr:spPr bwMode="auto">
        <a:xfrm>
          <a:off x="7134225" y="29498925"/>
          <a:ext cx="1600200" cy="338810"/>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2286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13</xdr:col>
      <xdr:colOff>434340</xdr:colOff>
      <xdr:row>59</xdr:row>
      <xdr:rowOff>104775</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3E735908-7733-4934-AF07-3E229B75B02C}"/>
            </a:ext>
          </a:extLst>
        </xdr:cNvPr>
        <xdr:cNvSpPr>
          <a:spLocks noChangeArrowheads="1"/>
        </xdr:cNvSpPr>
      </xdr:nvSpPr>
      <xdr:spPr bwMode="auto">
        <a:xfrm>
          <a:off x="8454390" y="16573500"/>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20.xml><?xml version="1.0" encoding="utf-8"?>
<xdr:wsDr xmlns:xdr="http://schemas.openxmlformats.org/drawingml/2006/spreadsheetDrawing" xmlns:a="http://schemas.openxmlformats.org/drawingml/2006/main">
  <xdr:oneCellAnchor>
    <xdr:from>
      <xdr:col>14</xdr:col>
      <xdr:colOff>552450</xdr:colOff>
      <xdr:row>22</xdr:row>
      <xdr:rowOff>142875</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86A7A47E-4D9A-4F4B-8BE4-C982E6994A89}"/>
            </a:ext>
          </a:extLst>
        </xdr:cNvPr>
        <xdr:cNvSpPr>
          <a:spLocks noChangeArrowheads="1"/>
        </xdr:cNvSpPr>
      </xdr:nvSpPr>
      <xdr:spPr bwMode="auto">
        <a:xfrm>
          <a:off x="8467725" y="19307175"/>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14</xdr:col>
      <xdr:colOff>285750</xdr:colOff>
      <xdr:row>166</xdr:row>
      <xdr:rowOff>85725</xdr:rowOff>
    </xdr:from>
    <xdr:ext cx="1600200" cy="338810"/>
    <xdr:sp macro="" textlink="">
      <xdr:nvSpPr>
        <xdr:cNvPr id="3" name="AutoShape 30">
          <a:hlinkClick xmlns:r="http://schemas.openxmlformats.org/officeDocument/2006/relationships" r:id="rId1"/>
          <a:extLst>
            <a:ext uri="{FF2B5EF4-FFF2-40B4-BE49-F238E27FC236}">
              <a16:creationId xmlns:a16="http://schemas.microsoft.com/office/drawing/2014/main" id="{15415339-A4B2-4C61-8441-D40AAF5A5903}"/>
            </a:ext>
          </a:extLst>
        </xdr:cNvPr>
        <xdr:cNvSpPr>
          <a:spLocks noChangeArrowheads="1"/>
        </xdr:cNvSpPr>
      </xdr:nvSpPr>
      <xdr:spPr bwMode="auto">
        <a:xfrm>
          <a:off x="7648575" y="40852725"/>
          <a:ext cx="1600200" cy="338810"/>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2286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13</xdr:col>
      <xdr:colOff>266700</xdr:colOff>
      <xdr:row>59</xdr:row>
      <xdr:rowOff>133350</xdr:rowOff>
    </xdr:from>
    <xdr:ext cx="1600200" cy="338810"/>
    <xdr:sp macro="" textlink="">
      <xdr:nvSpPr>
        <xdr:cNvPr id="3" name="AutoShape 30">
          <a:hlinkClick xmlns:r="http://schemas.openxmlformats.org/officeDocument/2006/relationships" r:id="rId1"/>
          <a:extLst>
            <a:ext uri="{FF2B5EF4-FFF2-40B4-BE49-F238E27FC236}">
              <a16:creationId xmlns:a16="http://schemas.microsoft.com/office/drawing/2014/main" id="{00000000-0008-0000-0D00-000002000000}"/>
            </a:ext>
          </a:extLst>
        </xdr:cNvPr>
        <xdr:cNvSpPr>
          <a:spLocks noChangeArrowheads="1"/>
        </xdr:cNvSpPr>
      </xdr:nvSpPr>
      <xdr:spPr bwMode="auto">
        <a:xfrm>
          <a:off x="6467475" y="16630650"/>
          <a:ext cx="1600200" cy="338810"/>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2286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13</xdr:col>
      <xdr:colOff>434340</xdr:colOff>
      <xdr:row>33</xdr:row>
      <xdr:rowOff>104775</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22B103A7-9F2C-4C30-AE63-147FA5DCE9D0}"/>
            </a:ext>
          </a:extLst>
        </xdr:cNvPr>
        <xdr:cNvSpPr>
          <a:spLocks noChangeArrowheads="1"/>
        </xdr:cNvSpPr>
      </xdr:nvSpPr>
      <xdr:spPr bwMode="auto">
        <a:xfrm>
          <a:off x="8454390" y="12353925"/>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13</xdr:col>
      <xdr:colOff>104775</xdr:colOff>
      <xdr:row>22</xdr:row>
      <xdr:rowOff>142875</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359F85AB-012B-4D28-800C-80730585007F}"/>
            </a:ext>
          </a:extLst>
        </xdr:cNvPr>
        <xdr:cNvSpPr>
          <a:spLocks noChangeArrowheads="1"/>
        </xdr:cNvSpPr>
      </xdr:nvSpPr>
      <xdr:spPr bwMode="auto">
        <a:xfrm>
          <a:off x="8543925" y="19450050"/>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25.xml><?xml version="1.0" encoding="utf-8"?>
<xdr:wsDr xmlns:xdr="http://schemas.openxmlformats.org/drawingml/2006/spreadsheetDrawing" xmlns:a="http://schemas.openxmlformats.org/drawingml/2006/main">
  <xdr:oneCellAnchor>
    <xdr:from>
      <xdr:col>14</xdr:col>
      <xdr:colOff>171450</xdr:colOff>
      <xdr:row>52</xdr:row>
      <xdr:rowOff>123825</xdr:rowOff>
    </xdr:from>
    <xdr:ext cx="1600200" cy="338810"/>
    <xdr:sp macro="" textlink="">
      <xdr:nvSpPr>
        <xdr:cNvPr id="3" name="AutoShape 30">
          <a:hlinkClick xmlns:r="http://schemas.openxmlformats.org/officeDocument/2006/relationships" r:id="rId1"/>
          <a:extLst>
            <a:ext uri="{FF2B5EF4-FFF2-40B4-BE49-F238E27FC236}">
              <a16:creationId xmlns:a16="http://schemas.microsoft.com/office/drawing/2014/main" id="{4C36F15F-332F-4F7B-80BF-768894F19CBF}"/>
            </a:ext>
          </a:extLst>
        </xdr:cNvPr>
        <xdr:cNvSpPr>
          <a:spLocks noChangeArrowheads="1"/>
        </xdr:cNvSpPr>
      </xdr:nvSpPr>
      <xdr:spPr bwMode="auto">
        <a:xfrm>
          <a:off x="7239000" y="32861250"/>
          <a:ext cx="1600200" cy="338810"/>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2286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26.xml><?xml version="1.0" encoding="utf-8"?>
<xdr:wsDr xmlns:xdr="http://schemas.openxmlformats.org/drawingml/2006/spreadsheetDrawing" xmlns:a="http://schemas.openxmlformats.org/drawingml/2006/main">
  <xdr:oneCellAnchor>
    <xdr:from>
      <xdr:col>13</xdr:col>
      <xdr:colOff>424815</xdr:colOff>
      <xdr:row>32</xdr:row>
      <xdr:rowOff>104775</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1DF8AAA9-07AC-46F9-BDEB-B8314B6C2638}"/>
            </a:ext>
          </a:extLst>
        </xdr:cNvPr>
        <xdr:cNvSpPr>
          <a:spLocks noChangeArrowheads="1"/>
        </xdr:cNvSpPr>
      </xdr:nvSpPr>
      <xdr:spPr bwMode="auto">
        <a:xfrm>
          <a:off x="8444865" y="12353925"/>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27.xml><?xml version="1.0" encoding="utf-8"?>
<xdr:wsDr xmlns:xdr="http://schemas.openxmlformats.org/drawingml/2006/spreadsheetDrawing" xmlns:a="http://schemas.openxmlformats.org/drawingml/2006/main">
  <xdr:oneCellAnchor>
    <xdr:from>
      <xdr:col>13</xdr:col>
      <xdr:colOff>104775</xdr:colOff>
      <xdr:row>22</xdr:row>
      <xdr:rowOff>142875</xdr:rowOff>
    </xdr:from>
    <xdr:ext cx="1600200" cy="292956"/>
    <xdr:sp macro="" textlink="">
      <xdr:nvSpPr>
        <xdr:cNvPr id="2" name="AutoShape 30">
          <a:hlinkClick xmlns:r="http://schemas.openxmlformats.org/officeDocument/2006/relationships" r:id="rId1"/>
          <a:extLst>
            <a:ext uri="{FF2B5EF4-FFF2-40B4-BE49-F238E27FC236}">
              <a16:creationId xmlns:a16="http://schemas.microsoft.com/office/drawing/2014/main" id="{B9C1C149-AB4D-4BA2-BDE2-B18D012BBADA}"/>
            </a:ext>
          </a:extLst>
        </xdr:cNvPr>
        <xdr:cNvSpPr>
          <a:spLocks noChangeArrowheads="1"/>
        </xdr:cNvSpPr>
      </xdr:nvSpPr>
      <xdr:spPr bwMode="auto">
        <a:xfrm>
          <a:off x="8543925" y="19450050"/>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28.xml><?xml version="1.0" encoding="utf-8"?>
<xdr:wsDr xmlns:xdr="http://schemas.openxmlformats.org/drawingml/2006/spreadsheetDrawing" xmlns:a="http://schemas.openxmlformats.org/drawingml/2006/main">
  <xdr:oneCellAnchor>
    <xdr:from>
      <xdr:col>14</xdr:col>
      <xdr:colOff>219075</xdr:colOff>
      <xdr:row>43</xdr:row>
      <xdr:rowOff>28575</xdr:rowOff>
    </xdr:from>
    <xdr:ext cx="1600200" cy="338810"/>
    <xdr:sp macro="" textlink="">
      <xdr:nvSpPr>
        <xdr:cNvPr id="2" name="AutoShape 30">
          <a:hlinkClick xmlns:r="http://schemas.openxmlformats.org/officeDocument/2006/relationships" r:id="rId1"/>
          <a:extLst>
            <a:ext uri="{FF2B5EF4-FFF2-40B4-BE49-F238E27FC236}">
              <a16:creationId xmlns:a16="http://schemas.microsoft.com/office/drawing/2014/main" id="{07DF5C60-75B3-4B19-AE21-2F2A40C24707}"/>
            </a:ext>
          </a:extLst>
        </xdr:cNvPr>
        <xdr:cNvSpPr>
          <a:spLocks noChangeArrowheads="1"/>
        </xdr:cNvSpPr>
      </xdr:nvSpPr>
      <xdr:spPr bwMode="auto">
        <a:xfrm>
          <a:off x="7286625" y="15811500"/>
          <a:ext cx="1600200" cy="338810"/>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2286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29.xml><?xml version="1.0" encoding="utf-8"?>
<xdr:wsDr xmlns:xdr="http://schemas.openxmlformats.org/drawingml/2006/spreadsheetDrawing" xmlns:a="http://schemas.openxmlformats.org/drawingml/2006/main">
  <xdr:oneCellAnchor>
    <xdr:from>
      <xdr:col>13</xdr:col>
      <xdr:colOff>472440</xdr:colOff>
      <xdr:row>40</xdr:row>
      <xdr:rowOff>114300</xdr:rowOff>
    </xdr:from>
    <xdr:ext cx="1600200" cy="292956"/>
    <xdr:sp macro="" textlink="">
      <xdr:nvSpPr>
        <xdr:cNvPr id="3" name="AutoShape 30">
          <a:hlinkClick xmlns:r="http://schemas.openxmlformats.org/officeDocument/2006/relationships" r:id="rId1"/>
          <a:extLst>
            <a:ext uri="{FF2B5EF4-FFF2-40B4-BE49-F238E27FC236}">
              <a16:creationId xmlns:a16="http://schemas.microsoft.com/office/drawing/2014/main" id="{336BF0C9-4A44-488E-B254-87DA99311EF6}"/>
            </a:ext>
          </a:extLst>
        </xdr:cNvPr>
        <xdr:cNvSpPr>
          <a:spLocks noChangeArrowheads="1"/>
        </xdr:cNvSpPr>
      </xdr:nvSpPr>
      <xdr:spPr bwMode="auto">
        <a:xfrm>
          <a:off x="8492490" y="13011150"/>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30.xml><?xml version="1.0" encoding="utf-8"?>
<xdr:wsDr xmlns:xdr="http://schemas.openxmlformats.org/drawingml/2006/spreadsheetDrawing" xmlns:a="http://schemas.openxmlformats.org/drawingml/2006/main">
  <xdr:oneCellAnchor>
    <xdr:from>
      <xdr:col>12</xdr:col>
      <xdr:colOff>542925</xdr:colOff>
      <xdr:row>22</xdr:row>
      <xdr:rowOff>114300</xdr:rowOff>
    </xdr:from>
    <xdr:ext cx="1600200" cy="292956"/>
    <xdr:sp macro="" textlink="">
      <xdr:nvSpPr>
        <xdr:cNvPr id="2" name="AutoShape 30">
          <a:hlinkClick xmlns:r="http://schemas.openxmlformats.org/officeDocument/2006/relationships" r:id="rId1"/>
          <a:extLst>
            <a:ext uri="{FF2B5EF4-FFF2-40B4-BE49-F238E27FC236}">
              <a16:creationId xmlns:a16="http://schemas.microsoft.com/office/drawing/2014/main" id="{EDFBB4E3-93F4-4482-94E8-9E3C9BFEDADA}"/>
            </a:ext>
          </a:extLst>
        </xdr:cNvPr>
        <xdr:cNvSpPr>
          <a:spLocks noChangeArrowheads="1"/>
        </xdr:cNvSpPr>
      </xdr:nvSpPr>
      <xdr:spPr bwMode="auto">
        <a:xfrm>
          <a:off x="8458200" y="19440525"/>
          <a:ext cx="1600200" cy="292956"/>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drawings/drawing31.xml><?xml version="1.0" encoding="utf-8"?>
<xdr:wsDr xmlns:xdr="http://schemas.openxmlformats.org/drawingml/2006/spreadsheetDrawing" xmlns:a="http://schemas.openxmlformats.org/drawingml/2006/main">
  <xdr:oneCellAnchor>
    <xdr:from>
      <xdr:col>14</xdr:col>
      <xdr:colOff>209550</xdr:colOff>
      <xdr:row>71</xdr:row>
      <xdr:rowOff>85725</xdr:rowOff>
    </xdr:from>
    <xdr:ext cx="1600200" cy="338810"/>
    <xdr:sp macro="" textlink="">
      <xdr:nvSpPr>
        <xdr:cNvPr id="3" name="AutoShape 30">
          <a:hlinkClick xmlns:r="http://schemas.openxmlformats.org/officeDocument/2006/relationships" r:id="rId1"/>
          <a:extLst>
            <a:ext uri="{FF2B5EF4-FFF2-40B4-BE49-F238E27FC236}">
              <a16:creationId xmlns:a16="http://schemas.microsoft.com/office/drawing/2014/main" id="{822F5A9A-EE8D-439A-A0B4-49CC30530BC3}"/>
            </a:ext>
          </a:extLst>
        </xdr:cNvPr>
        <xdr:cNvSpPr>
          <a:spLocks noChangeArrowheads="1"/>
        </xdr:cNvSpPr>
      </xdr:nvSpPr>
      <xdr:spPr bwMode="auto">
        <a:xfrm>
          <a:off x="7277100" y="20231100"/>
          <a:ext cx="1600200" cy="338810"/>
        </a:xfrm>
        <a:prstGeom prst="leftArrow">
          <a:avLst>
            <a:gd name="adj1" fmla="val 50000"/>
            <a:gd name="adj2" fmla="val 87857"/>
          </a:avLst>
        </a:prstGeom>
        <a:solidFill>
          <a:srgbClr val="008BD0"/>
        </a:solidFill>
        <a:ln>
          <a:solidFill>
            <a:schemeClr val="accent1"/>
          </a:solidFill>
          <a:headEnd/>
          <a:tailEnd/>
        </a:ln>
      </xdr:spPr>
      <xdr:style>
        <a:lnRef idx="1">
          <a:schemeClr val="accent1"/>
        </a:lnRef>
        <a:fillRef idx="3">
          <a:schemeClr val="accent1"/>
        </a:fillRef>
        <a:effectRef idx="2">
          <a:schemeClr val="accent1"/>
        </a:effectRef>
        <a:fontRef idx="minor">
          <a:schemeClr val="lt1"/>
        </a:fontRef>
      </xdr:style>
      <xdr:txBody>
        <a:bodyPr wrap="square" lIns="18288" tIns="22860" rIns="0" bIns="0" anchor="ctr" upright="1">
          <a:spAutoFit/>
        </a:bodyPr>
        <a:lstStyle/>
        <a:p>
          <a:pPr algn="ctr" rtl="0">
            <a:defRPr sz="1000"/>
          </a:pPr>
          <a:r>
            <a:rPr lang="de-DE" sz="1000" b="1" i="0" u="none" strike="noStrike" baseline="0">
              <a:solidFill>
                <a:schemeClr val="bg1"/>
              </a:solidFill>
              <a:latin typeface="Arial"/>
              <a:cs typeface="Arial"/>
            </a:rPr>
            <a:t>Inhaltsverzeichnis</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vku.de/themen/infrastruktur-und-dienstleistungen/artikel/branchenkompass-2026/" TargetMode="External"/><Relationship Id="rId1" Type="http://schemas.openxmlformats.org/officeDocument/2006/relationships/hyperlink" Target="https://www.vku.de/privac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5.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6.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7.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18.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19.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4.xml"/><Relationship Id="rId1" Type="http://schemas.openxmlformats.org/officeDocument/2006/relationships/printerSettings" Target="../printerSettings/printerSettings24.bin"/><Relationship Id="rId4" Type="http://schemas.openxmlformats.org/officeDocument/2006/relationships/comments" Target="../comments22.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5.xml"/><Relationship Id="rId1" Type="http://schemas.openxmlformats.org/officeDocument/2006/relationships/printerSettings" Target="../printerSettings/printerSettings25.bin"/><Relationship Id="rId4" Type="http://schemas.openxmlformats.org/officeDocument/2006/relationships/comments" Target="../comments23.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6.xml"/><Relationship Id="rId1" Type="http://schemas.openxmlformats.org/officeDocument/2006/relationships/printerSettings" Target="../printerSettings/printerSettings26.bin"/><Relationship Id="rId4" Type="http://schemas.openxmlformats.org/officeDocument/2006/relationships/comments" Target="../comments24.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7.xml"/><Relationship Id="rId1" Type="http://schemas.openxmlformats.org/officeDocument/2006/relationships/printerSettings" Target="../printerSettings/printerSettings27.bin"/><Relationship Id="rId4" Type="http://schemas.openxmlformats.org/officeDocument/2006/relationships/comments" Target="../comments25.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8.xml"/><Relationship Id="rId1" Type="http://schemas.openxmlformats.org/officeDocument/2006/relationships/printerSettings" Target="../printerSettings/printerSettings28.bin"/><Relationship Id="rId4" Type="http://schemas.openxmlformats.org/officeDocument/2006/relationships/comments" Target="../comments26.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9.xml"/><Relationship Id="rId1" Type="http://schemas.openxmlformats.org/officeDocument/2006/relationships/printerSettings" Target="../printerSettings/printerSettings29.bin"/><Relationship Id="rId4" Type="http://schemas.openxmlformats.org/officeDocument/2006/relationships/comments" Target="../comments27.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30.xml"/><Relationship Id="rId1" Type="http://schemas.openxmlformats.org/officeDocument/2006/relationships/printerSettings" Target="../printerSettings/printerSettings30.bin"/><Relationship Id="rId4" Type="http://schemas.openxmlformats.org/officeDocument/2006/relationships/comments" Target="../comments28.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1.xml"/><Relationship Id="rId1" Type="http://schemas.openxmlformats.org/officeDocument/2006/relationships/printerSettings" Target="../printerSettings/printerSettings31.bin"/><Relationship Id="rId4" Type="http://schemas.openxmlformats.org/officeDocument/2006/relationships/comments" Target="../comments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sheetPr>
  <dimension ref="A1:K486"/>
  <sheetViews>
    <sheetView showGridLines="0" tabSelected="1" zoomScaleNormal="100" workbookViewId="0"/>
  </sheetViews>
  <sheetFormatPr baseColWidth="10" defaultColWidth="11.3984375" defaultRowHeight="12.75" x14ac:dyDescent="0.35"/>
  <cols>
    <col min="1" max="1" width="3.59765625" style="1" customWidth="1"/>
    <col min="2" max="2" width="30.1328125" style="1" customWidth="1"/>
    <col min="3" max="3" width="10.86328125" style="16" customWidth="1"/>
    <col min="4" max="11" width="10.86328125" style="1" customWidth="1"/>
    <col min="12" max="16384" width="11.3984375" style="1"/>
  </cols>
  <sheetData>
    <row r="1" spans="1:11" ht="18.75" customHeight="1" x14ac:dyDescent="0.35">
      <c r="A1" s="108"/>
      <c r="B1" s="109"/>
      <c r="C1" s="110"/>
      <c r="D1" s="111"/>
      <c r="E1" s="111"/>
      <c r="F1" s="111"/>
      <c r="G1" s="111"/>
      <c r="H1" s="111"/>
      <c r="I1" s="111"/>
      <c r="J1" s="111"/>
      <c r="K1" s="112"/>
    </row>
    <row r="2" spans="1:11" s="5" customFormat="1" ht="18" customHeight="1" x14ac:dyDescent="0.35">
      <c r="A2" s="93"/>
      <c r="B2" s="2"/>
      <c r="C2" s="3"/>
      <c r="D2" s="4"/>
      <c r="E2" s="4"/>
      <c r="F2" s="4"/>
      <c r="G2" s="4"/>
      <c r="H2" s="4"/>
      <c r="I2" s="4"/>
      <c r="J2" s="4"/>
      <c r="K2" s="113"/>
    </row>
    <row r="3" spans="1:11" ht="3.75" customHeight="1" x14ac:dyDescent="0.35">
      <c r="A3" s="93"/>
      <c r="B3" s="2"/>
      <c r="C3" s="3"/>
      <c r="D3" s="4"/>
      <c r="E3" s="4"/>
      <c r="F3" s="4"/>
      <c r="G3" s="4"/>
      <c r="H3" s="4"/>
      <c r="I3" s="4"/>
      <c r="J3" s="4"/>
      <c r="K3" s="113"/>
    </row>
    <row r="4" spans="1:11" s="5" customFormat="1" ht="37.5" customHeight="1" x14ac:dyDescent="0.35">
      <c r="A4" s="114"/>
      <c r="B4" s="6" t="s">
        <v>0</v>
      </c>
      <c r="C4" s="7"/>
      <c r="D4" s="7"/>
      <c r="E4" s="7"/>
      <c r="F4" s="7"/>
      <c r="G4" s="7"/>
      <c r="H4" s="7"/>
      <c r="I4" s="7"/>
      <c r="J4" s="7"/>
      <c r="K4" s="115"/>
    </row>
    <row r="5" spans="1:11" s="5" customFormat="1" ht="7.5" customHeight="1" x14ac:dyDescent="0.35">
      <c r="A5" s="114"/>
      <c r="B5" s="6"/>
      <c r="C5" s="7"/>
      <c r="D5" s="7"/>
      <c r="E5" s="7"/>
      <c r="F5" s="7"/>
      <c r="G5" s="7"/>
      <c r="H5" s="7"/>
      <c r="I5" s="7"/>
      <c r="J5" s="7"/>
      <c r="K5" s="115"/>
    </row>
    <row r="6" spans="1:11" s="5" customFormat="1" ht="35.25" customHeight="1" x14ac:dyDescent="0.35">
      <c r="A6" s="116"/>
      <c r="B6" s="157" t="s">
        <v>1</v>
      </c>
      <c r="C6" s="8"/>
      <c r="D6" s="8"/>
      <c r="E6" s="8"/>
      <c r="F6" s="8"/>
      <c r="G6" s="8"/>
      <c r="H6" s="8"/>
      <c r="I6" s="8"/>
      <c r="J6" s="8"/>
      <c r="K6" s="117"/>
    </row>
    <row r="7" spans="1:11" s="5" customFormat="1" ht="35.25" customHeight="1" x14ac:dyDescent="0.35">
      <c r="A7" s="116"/>
      <c r="B7" s="157" t="s">
        <v>2</v>
      </c>
      <c r="C7" s="8"/>
      <c r="D7" s="8"/>
      <c r="E7" s="8"/>
      <c r="F7" s="8"/>
      <c r="G7" s="8"/>
      <c r="H7" s="8"/>
      <c r="I7" s="8"/>
      <c r="J7" s="8"/>
      <c r="K7" s="117"/>
    </row>
    <row r="8" spans="1:11" s="5" customFormat="1" ht="26.25" customHeight="1" x14ac:dyDescent="0.35">
      <c r="A8" s="116"/>
      <c r="B8" s="9"/>
      <c r="C8" s="8"/>
      <c r="D8" s="8"/>
      <c r="E8" s="8"/>
      <c r="F8" s="8"/>
      <c r="G8" s="8"/>
      <c r="H8" s="8"/>
      <c r="I8" s="8"/>
      <c r="J8" s="8"/>
      <c r="K8" s="117"/>
    </row>
    <row r="9" spans="1:11" s="5" customFormat="1" ht="21" customHeight="1" x14ac:dyDescent="0.35">
      <c r="A9" s="120"/>
      <c r="B9" s="10" t="s">
        <v>3</v>
      </c>
      <c r="C9" s="10"/>
      <c r="D9" s="10"/>
      <c r="E9" s="10"/>
      <c r="F9" s="10"/>
      <c r="G9" s="10"/>
      <c r="H9" s="10"/>
      <c r="I9" s="10"/>
      <c r="J9" s="10"/>
      <c r="K9" s="121"/>
    </row>
    <row r="10" spans="1:11" s="5" customFormat="1" ht="26.25" customHeight="1" x14ac:dyDescent="0.35">
      <c r="A10" s="93"/>
      <c r="B10" s="2"/>
      <c r="C10" s="3"/>
      <c r="D10" s="4"/>
      <c r="E10" s="4"/>
      <c r="F10" s="4"/>
      <c r="G10" s="4"/>
      <c r="H10" s="4"/>
      <c r="I10" s="4"/>
      <c r="J10" s="4"/>
      <c r="K10" s="113"/>
    </row>
    <row r="11" spans="1:11" s="5" customFormat="1" ht="25.15" x14ac:dyDescent="0.35">
      <c r="A11" s="118"/>
      <c r="B11" s="9" t="s">
        <v>4</v>
      </c>
      <c r="C11" s="9"/>
      <c r="D11" s="9"/>
      <c r="E11" s="9"/>
      <c r="F11" s="9"/>
      <c r="G11" s="9"/>
      <c r="H11" s="9"/>
      <c r="I11" s="9"/>
      <c r="J11" s="9"/>
      <c r="K11" s="119"/>
    </row>
    <row r="12" spans="1:11" s="5" customFormat="1" ht="25.15" x14ac:dyDescent="0.35">
      <c r="A12" s="118"/>
      <c r="B12" s="461" t="s">
        <v>5</v>
      </c>
      <c r="C12" s="9"/>
      <c r="D12" s="9"/>
      <c r="E12" s="9"/>
      <c r="F12" s="9"/>
      <c r="G12" s="9"/>
      <c r="H12" s="9"/>
      <c r="I12" s="9"/>
      <c r="J12" s="9"/>
      <c r="K12" s="119"/>
    </row>
    <row r="13" spans="1:11" s="5" customFormat="1" ht="25.15" x14ac:dyDescent="0.35">
      <c r="A13" s="118"/>
      <c r="B13" s="9"/>
      <c r="C13" s="9"/>
      <c r="D13" s="9"/>
      <c r="E13" s="9"/>
      <c r="F13" s="9"/>
      <c r="G13" s="9"/>
      <c r="H13" s="9"/>
      <c r="I13" s="9"/>
      <c r="J13" s="9"/>
      <c r="K13" s="119"/>
    </row>
    <row r="14" spans="1:11" s="5" customFormat="1" ht="24" customHeight="1" x14ac:dyDescent="0.35">
      <c r="A14" s="118"/>
      <c r="B14" s="12" t="s">
        <v>6</v>
      </c>
      <c r="C14" s="9"/>
      <c r="D14" s="9"/>
      <c r="E14" s="11"/>
      <c r="F14" s="9"/>
      <c r="G14" s="9"/>
      <c r="H14" s="9"/>
      <c r="I14" s="9"/>
      <c r="J14" s="9"/>
      <c r="K14" s="119"/>
    </row>
    <row r="15" spans="1:11" s="5" customFormat="1" ht="14.25" customHeight="1" x14ac:dyDescent="0.35">
      <c r="A15" s="93"/>
      <c r="B15" s="2"/>
      <c r="C15" s="3"/>
      <c r="D15" s="4"/>
      <c r="E15" s="4"/>
      <c r="F15" s="4"/>
      <c r="G15" s="4"/>
      <c r="H15" s="4"/>
      <c r="I15" s="4"/>
      <c r="J15" s="4"/>
      <c r="K15" s="113"/>
    </row>
    <row r="16" spans="1:11" s="5" customFormat="1" ht="25.15" x14ac:dyDescent="0.35">
      <c r="A16" s="122"/>
      <c r="B16" s="12"/>
      <c r="C16" s="9"/>
      <c r="D16" s="9"/>
      <c r="E16" s="9"/>
      <c r="F16" s="9"/>
      <c r="G16" s="9"/>
      <c r="H16" s="9"/>
      <c r="I16" s="9"/>
      <c r="J16" s="9"/>
      <c r="K16" s="119"/>
    </row>
    <row r="17" spans="1:11" s="5" customFormat="1" ht="15" customHeight="1" x14ac:dyDescent="0.35">
      <c r="A17" s="93"/>
      <c r="B17" s="2"/>
      <c r="C17" s="3"/>
      <c r="D17" s="4"/>
      <c r="E17" s="4"/>
      <c r="F17" s="4"/>
      <c r="G17" s="4"/>
      <c r="H17" s="4"/>
      <c r="I17" s="4"/>
      <c r="J17" s="4"/>
      <c r="K17" s="113"/>
    </row>
    <row r="18" spans="1:11" s="5" customFormat="1" ht="21.75" customHeight="1" x14ac:dyDescent="0.35">
      <c r="A18" s="123"/>
      <c r="C18" s="13"/>
      <c r="D18" s="13"/>
      <c r="E18" s="13"/>
      <c r="F18" s="13"/>
      <c r="G18" s="13"/>
      <c r="H18" s="13"/>
      <c r="I18" s="13"/>
      <c r="J18" s="13"/>
      <c r="K18" s="124"/>
    </row>
    <row r="19" spans="1:11" s="5" customFormat="1" ht="12" customHeight="1" x14ac:dyDescent="0.35">
      <c r="A19" s="93"/>
      <c r="B19" s="2"/>
      <c r="C19" s="3"/>
      <c r="D19" s="4"/>
      <c r="E19" s="4"/>
      <c r="F19" s="4"/>
      <c r="G19" s="4"/>
      <c r="H19" s="4"/>
      <c r="I19" s="4"/>
      <c r="J19" s="4"/>
      <c r="K19" s="113"/>
    </row>
    <row r="20" spans="1:11" s="5" customFormat="1" ht="15" customHeight="1" x14ac:dyDescent="0.35">
      <c r="A20" s="93"/>
      <c r="B20" s="2"/>
      <c r="C20" s="3"/>
      <c r="D20" s="4"/>
      <c r="E20" s="4"/>
      <c r="F20" s="4"/>
      <c r="G20" s="4"/>
      <c r="H20" s="4"/>
      <c r="I20" s="4"/>
      <c r="J20" s="4"/>
      <c r="K20" s="113"/>
    </row>
    <row r="21" spans="1:11" s="5" customFormat="1" ht="18" customHeight="1" x14ac:dyDescent="0.35">
      <c r="A21" s="93"/>
      <c r="B21" s="2"/>
      <c r="C21" s="3"/>
      <c r="D21" s="4"/>
      <c r="E21" s="4"/>
      <c r="F21" s="4"/>
      <c r="G21" s="4"/>
      <c r="H21" s="4"/>
      <c r="I21" s="4"/>
      <c r="J21" s="4"/>
      <c r="K21" s="113"/>
    </row>
    <row r="22" spans="1:11" s="5" customFormat="1" ht="18" customHeight="1" x14ac:dyDescent="0.35">
      <c r="A22" s="93"/>
      <c r="B22"/>
      <c r="C22" s="3"/>
      <c r="D22" s="4"/>
      <c r="E22" s="4"/>
      <c r="F22" s="4"/>
      <c r="G22" s="4"/>
      <c r="H22" s="4"/>
      <c r="I22" s="4"/>
      <c r="J22" s="4"/>
      <c r="K22" s="113"/>
    </row>
    <row r="23" spans="1:11" s="5" customFormat="1" ht="18" customHeight="1" x14ac:dyDescent="0.35">
      <c r="A23" s="93"/>
      <c r="B23" s="2"/>
      <c r="C23" s="3"/>
      <c r="D23" s="4"/>
      <c r="E23" s="4"/>
      <c r="F23" s="4"/>
      <c r="G23" s="4"/>
      <c r="H23" s="4"/>
      <c r="I23" s="4"/>
      <c r="J23" s="4"/>
      <c r="K23" s="113"/>
    </row>
    <row r="24" spans="1:11" s="5" customFormat="1" ht="10.5" customHeight="1" x14ac:dyDescent="0.35">
      <c r="A24" s="93"/>
      <c r="B24" s="2"/>
      <c r="C24" s="3"/>
      <c r="D24" s="4"/>
      <c r="E24" s="4"/>
      <c r="F24" s="4"/>
      <c r="G24" s="4"/>
      <c r="H24" s="4"/>
      <c r="I24" s="4"/>
      <c r="J24" s="4"/>
      <c r="K24" s="113"/>
    </row>
    <row r="25" spans="1:11" s="5" customFormat="1" ht="18" customHeight="1" x14ac:dyDescent="0.35">
      <c r="A25" s="93"/>
      <c r="B25" s="2" t="s">
        <v>7</v>
      </c>
      <c r="C25" s="3"/>
      <c r="D25" s="4"/>
      <c r="E25" s="4"/>
      <c r="F25" s="4"/>
      <c r="G25" s="4"/>
      <c r="H25" s="4"/>
      <c r="I25" s="4"/>
      <c r="J25" s="4"/>
      <c r="K25" s="113"/>
    </row>
    <row r="26" spans="1:11" s="5" customFormat="1" ht="18" customHeight="1" x14ac:dyDescent="0.35">
      <c r="A26" s="93"/>
      <c r="B26" s="2" t="s">
        <v>8</v>
      </c>
      <c r="C26" s="3"/>
      <c r="D26" s="4"/>
      <c r="E26" s="4"/>
      <c r="F26" s="4"/>
      <c r="G26" s="4"/>
      <c r="H26" s="4"/>
      <c r="I26" s="4"/>
      <c r="J26" s="4"/>
      <c r="K26" s="113"/>
    </row>
    <row r="27" spans="1:11" s="5" customFormat="1" ht="18" customHeight="1" x14ac:dyDescent="0.35">
      <c r="A27" s="93"/>
      <c r="B27" s="2" t="s">
        <v>9</v>
      </c>
      <c r="C27" s="3"/>
      <c r="D27" s="4"/>
      <c r="E27" s="4"/>
      <c r="F27" s="4"/>
      <c r="G27" s="4"/>
      <c r="H27" s="4"/>
      <c r="I27" s="4"/>
      <c r="J27" s="4"/>
      <c r="K27" s="113"/>
    </row>
    <row r="28" spans="1:11" s="14" customFormat="1" ht="13.5" x14ac:dyDescent="0.35">
      <c r="A28" s="125"/>
      <c r="B28" s="126"/>
      <c r="C28" s="127"/>
      <c r="D28" s="126"/>
      <c r="E28" s="126"/>
      <c r="F28" s="126"/>
      <c r="G28" s="126"/>
      <c r="H28" s="126"/>
      <c r="I28" s="126"/>
      <c r="J28" s="126"/>
      <c r="K28" s="128"/>
    </row>
    <row r="29" spans="1:11" s="14" customFormat="1" ht="13.5" x14ac:dyDescent="0.35">
      <c r="C29" s="15"/>
    </row>
    <row r="30" spans="1:11" s="14" customFormat="1" ht="13.5" x14ac:dyDescent="0.35">
      <c r="C30" s="15"/>
    </row>
    <row r="31" spans="1:11" s="14" customFormat="1" ht="13.5" x14ac:dyDescent="0.35">
      <c r="C31" s="15"/>
    </row>
    <row r="32" spans="1:11" s="14" customFormat="1" ht="13.5" x14ac:dyDescent="0.35">
      <c r="C32" s="15"/>
    </row>
    <row r="33" spans="3:3" s="14" customFormat="1" ht="13.5" x14ac:dyDescent="0.35">
      <c r="C33" s="15"/>
    </row>
    <row r="34" spans="3:3" s="14" customFormat="1" ht="13.5" x14ac:dyDescent="0.35">
      <c r="C34" s="15"/>
    </row>
    <row r="35" spans="3:3" s="14" customFormat="1" ht="13.5" x14ac:dyDescent="0.35">
      <c r="C35" s="15"/>
    </row>
    <row r="36" spans="3:3" s="14" customFormat="1" ht="13.5" x14ac:dyDescent="0.35">
      <c r="C36" s="15"/>
    </row>
    <row r="37" spans="3:3" s="14" customFormat="1" ht="13.5" x14ac:dyDescent="0.35">
      <c r="C37" s="15"/>
    </row>
    <row r="38" spans="3:3" s="14" customFormat="1" ht="13.5" x14ac:dyDescent="0.35">
      <c r="C38" s="15"/>
    </row>
    <row r="39" spans="3:3" s="14" customFormat="1" ht="13.5" x14ac:dyDescent="0.35">
      <c r="C39" s="15"/>
    </row>
    <row r="40" spans="3:3" s="14" customFormat="1" ht="13.5" x14ac:dyDescent="0.35">
      <c r="C40" s="15"/>
    </row>
    <row r="41" spans="3:3" s="14" customFormat="1" ht="13.5" x14ac:dyDescent="0.35">
      <c r="C41" s="15"/>
    </row>
    <row r="42" spans="3:3" s="14" customFormat="1" ht="13.5" x14ac:dyDescent="0.35">
      <c r="C42" s="15"/>
    </row>
    <row r="43" spans="3:3" s="14" customFormat="1" ht="13.5" x14ac:dyDescent="0.35">
      <c r="C43" s="15"/>
    </row>
    <row r="44" spans="3:3" s="14" customFormat="1" ht="13.5" x14ac:dyDescent="0.35">
      <c r="C44" s="15"/>
    </row>
    <row r="45" spans="3:3" s="14" customFormat="1" ht="13.5" x14ac:dyDescent="0.35">
      <c r="C45" s="15"/>
    </row>
    <row r="46" spans="3:3" s="14" customFormat="1" ht="13.5" x14ac:dyDescent="0.35">
      <c r="C46" s="15"/>
    </row>
    <row r="47" spans="3:3" s="14" customFormat="1" ht="13.5" x14ac:dyDescent="0.35">
      <c r="C47" s="15"/>
    </row>
    <row r="48" spans="3:3" s="14" customFormat="1" ht="13.5" x14ac:dyDescent="0.35">
      <c r="C48" s="15"/>
    </row>
    <row r="49" spans="3:3" s="14" customFormat="1" ht="13.5" x14ac:dyDescent="0.35">
      <c r="C49" s="15"/>
    </row>
    <row r="50" spans="3:3" s="14" customFormat="1" ht="13.5" x14ac:dyDescent="0.35">
      <c r="C50" s="15"/>
    </row>
    <row r="51" spans="3:3" s="14" customFormat="1" ht="13.5" x14ac:dyDescent="0.35">
      <c r="C51" s="15"/>
    </row>
    <row r="52" spans="3:3" s="14" customFormat="1" ht="13.5" x14ac:dyDescent="0.35">
      <c r="C52" s="15"/>
    </row>
    <row r="53" spans="3:3" s="14" customFormat="1" ht="13.5" x14ac:dyDescent="0.35">
      <c r="C53" s="15"/>
    </row>
    <row r="54" spans="3:3" s="14" customFormat="1" ht="13.5" x14ac:dyDescent="0.35">
      <c r="C54" s="15"/>
    </row>
    <row r="55" spans="3:3" s="14" customFormat="1" ht="13.5" x14ac:dyDescent="0.35">
      <c r="C55" s="15"/>
    </row>
    <row r="56" spans="3:3" s="14" customFormat="1" ht="13.5" x14ac:dyDescent="0.35">
      <c r="C56" s="15"/>
    </row>
    <row r="57" spans="3:3" s="14" customFormat="1" ht="13.5" x14ac:dyDescent="0.35">
      <c r="C57" s="15"/>
    </row>
    <row r="58" spans="3:3" s="14" customFormat="1" ht="13.5" x14ac:dyDescent="0.35">
      <c r="C58" s="15"/>
    </row>
    <row r="59" spans="3:3" s="14" customFormat="1" ht="13.5" x14ac:dyDescent="0.35">
      <c r="C59" s="15"/>
    </row>
    <row r="60" spans="3:3" s="14" customFormat="1" ht="13.5" x14ac:dyDescent="0.35">
      <c r="C60" s="15"/>
    </row>
    <row r="61" spans="3:3" s="14" customFormat="1" ht="13.5" x14ac:dyDescent="0.35">
      <c r="C61" s="15"/>
    </row>
    <row r="62" spans="3:3" s="14" customFormat="1" ht="13.5" x14ac:dyDescent="0.35">
      <c r="C62" s="15"/>
    </row>
    <row r="63" spans="3:3" s="14" customFormat="1" ht="13.5" x14ac:dyDescent="0.35">
      <c r="C63" s="15"/>
    </row>
    <row r="64" spans="3:3" s="14" customFormat="1" ht="13.5" x14ac:dyDescent="0.35">
      <c r="C64" s="15"/>
    </row>
    <row r="65" spans="3:3" s="14" customFormat="1" ht="13.5" x14ac:dyDescent="0.35">
      <c r="C65" s="15"/>
    </row>
    <row r="66" spans="3:3" s="14" customFormat="1" ht="13.5" x14ac:dyDescent="0.35">
      <c r="C66" s="15"/>
    </row>
    <row r="67" spans="3:3" s="14" customFormat="1" ht="13.5" x14ac:dyDescent="0.35">
      <c r="C67" s="15"/>
    </row>
    <row r="68" spans="3:3" s="14" customFormat="1" ht="13.5" x14ac:dyDescent="0.35">
      <c r="C68" s="15"/>
    </row>
    <row r="69" spans="3:3" s="14" customFormat="1" ht="13.5" x14ac:dyDescent="0.35">
      <c r="C69" s="15"/>
    </row>
    <row r="70" spans="3:3" s="14" customFormat="1" ht="13.5" x14ac:dyDescent="0.35">
      <c r="C70" s="15"/>
    </row>
    <row r="71" spans="3:3" s="14" customFormat="1" ht="13.5" x14ac:dyDescent="0.35">
      <c r="C71" s="15"/>
    </row>
    <row r="72" spans="3:3" s="14" customFormat="1" ht="13.5" x14ac:dyDescent="0.35">
      <c r="C72" s="15"/>
    </row>
    <row r="73" spans="3:3" s="14" customFormat="1" ht="13.5" x14ac:dyDescent="0.35">
      <c r="C73" s="15"/>
    </row>
    <row r="74" spans="3:3" s="14" customFormat="1" ht="13.5" x14ac:dyDescent="0.35">
      <c r="C74" s="15"/>
    </row>
    <row r="75" spans="3:3" s="14" customFormat="1" ht="13.5" x14ac:dyDescent="0.35">
      <c r="C75" s="15"/>
    </row>
    <row r="76" spans="3:3" s="14" customFormat="1" ht="13.5" x14ac:dyDescent="0.35">
      <c r="C76" s="15"/>
    </row>
    <row r="77" spans="3:3" s="14" customFormat="1" ht="13.5" x14ac:dyDescent="0.35">
      <c r="C77" s="15"/>
    </row>
    <row r="78" spans="3:3" s="14" customFormat="1" ht="13.5" x14ac:dyDescent="0.35">
      <c r="C78" s="15"/>
    </row>
    <row r="79" spans="3:3" s="14" customFormat="1" ht="13.5" x14ac:dyDescent="0.35">
      <c r="C79" s="15"/>
    </row>
    <row r="80" spans="3:3" s="14" customFormat="1" ht="13.5" x14ac:dyDescent="0.35">
      <c r="C80" s="15"/>
    </row>
    <row r="81" spans="3:3" s="14" customFormat="1" ht="13.5" x14ac:dyDescent="0.35">
      <c r="C81" s="15"/>
    </row>
    <row r="82" spans="3:3" s="14" customFormat="1" ht="13.5" x14ac:dyDescent="0.35">
      <c r="C82" s="15"/>
    </row>
    <row r="83" spans="3:3" s="14" customFormat="1" ht="13.5" x14ac:dyDescent="0.35">
      <c r="C83" s="15"/>
    </row>
    <row r="84" spans="3:3" s="14" customFormat="1" ht="13.5" x14ac:dyDescent="0.35">
      <c r="C84" s="15"/>
    </row>
    <row r="85" spans="3:3" s="14" customFormat="1" ht="13.5" x14ac:dyDescent="0.35">
      <c r="C85" s="15"/>
    </row>
    <row r="86" spans="3:3" s="14" customFormat="1" ht="13.5" x14ac:dyDescent="0.35">
      <c r="C86" s="15"/>
    </row>
    <row r="87" spans="3:3" s="14" customFormat="1" ht="13.5" x14ac:dyDescent="0.35">
      <c r="C87" s="15"/>
    </row>
    <row r="88" spans="3:3" s="14" customFormat="1" ht="13.5" x14ac:dyDescent="0.35">
      <c r="C88" s="15"/>
    </row>
    <row r="89" spans="3:3" s="14" customFormat="1" ht="13.5" x14ac:dyDescent="0.35">
      <c r="C89" s="15"/>
    </row>
    <row r="90" spans="3:3" s="14" customFormat="1" ht="13.5" x14ac:dyDescent="0.35">
      <c r="C90" s="15"/>
    </row>
    <row r="91" spans="3:3" s="14" customFormat="1" ht="13.5" x14ac:dyDescent="0.35">
      <c r="C91" s="15"/>
    </row>
    <row r="92" spans="3:3" s="14" customFormat="1" ht="13.5" x14ac:dyDescent="0.35">
      <c r="C92" s="15"/>
    </row>
    <row r="93" spans="3:3" s="14" customFormat="1" ht="13.5" x14ac:dyDescent="0.35">
      <c r="C93" s="15"/>
    </row>
    <row r="94" spans="3:3" s="14" customFormat="1" ht="13.5" x14ac:dyDescent="0.35">
      <c r="C94" s="15"/>
    </row>
    <row r="95" spans="3:3" s="14" customFormat="1" ht="13.5" x14ac:dyDescent="0.35">
      <c r="C95" s="15"/>
    </row>
    <row r="96" spans="3:3" s="14" customFormat="1" ht="13.5" x14ac:dyDescent="0.35">
      <c r="C96" s="15"/>
    </row>
    <row r="97" spans="3:3" s="14" customFormat="1" ht="13.5" x14ac:dyDescent="0.35">
      <c r="C97" s="15"/>
    </row>
    <row r="98" spans="3:3" s="14" customFormat="1" ht="13.5" x14ac:dyDescent="0.35">
      <c r="C98" s="15"/>
    </row>
    <row r="99" spans="3:3" s="14" customFormat="1" ht="13.5" x14ac:dyDescent="0.35">
      <c r="C99" s="15"/>
    </row>
    <row r="100" spans="3:3" s="14" customFormat="1" ht="13.5" x14ac:dyDescent="0.35">
      <c r="C100" s="15"/>
    </row>
    <row r="101" spans="3:3" s="14" customFormat="1" ht="13.5" x14ac:dyDescent="0.35">
      <c r="C101" s="15"/>
    </row>
    <row r="102" spans="3:3" s="14" customFormat="1" ht="13.5" x14ac:dyDescent="0.35">
      <c r="C102" s="15"/>
    </row>
    <row r="103" spans="3:3" s="14" customFormat="1" ht="13.5" x14ac:dyDescent="0.35">
      <c r="C103" s="15"/>
    </row>
    <row r="104" spans="3:3" s="14" customFormat="1" ht="13.5" x14ac:dyDescent="0.35">
      <c r="C104" s="15"/>
    </row>
    <row r="105" spans="3:3" s="14" customFormat="1" ht="13.5" x14ac:dyDescent="0.35">
      <c r="C105" s="15"/>
    </row>
    <row r="106" spans="3:3" s="14" customFormat="1" ht="13.5" x14ac:dyDescent="0.35">
      <c r="C106" s="15"/>
    </row>
    <row r="107" spans="3:3" s="14" customFormat="1" ht="13.5" x14ac:dyDescent="0.35">
      <c r="C107" s="15"/>
    </row>
    <row r="108" spans="3:3" s="14" customFormat="1" ht="13.5" x14ac:dyDescent="0.35">
      <c r="C108" s="15"/>
    </row>
    <row r="109" spans="3:3" s="14" customFormat="1" ht="13.5" x14ac:dyDescent="0.35">
      <c r="C109" s="15"/>
    </row>
    <row r="110" spans="3:3" s="14" customFormat="1" ht="13.5" x14ac:dyDescent="0.35">
      <c r="C110" s="15"/>
    </row>
    <row r="111" spans="3:3" s="14" customFormat="1" ht="13.5" x14ac:dyDescent="0.35">
      <c r="C111" s="15"/>
    </row>
    <row r="112" spans="3:3" s="14" customFormat="1" ht="13.5" x14ac:dyDescent="0.35">
      <c r="C112" s="15"/>
    </row>
    <row r="113" spans="3:3" s="14" customFormat="1" ht="13.5" x14ac:dyDescent="0.35">
      <c r="C113" s="15"/>
    </row>
    <row r="114" spans="3:3" s="14" customFormat="1" ht="13.5" x14ac:dyDescent="0.35">
      <c r="C114" s="15"/>
    </row>
    <row r="115" spans="3:3" s="14" customFormat="1" ht="13.5" x14ac:dyDescent="0.35">
      <c r="C115" s="15"/>
    </row>
    <row r="116" spans="3:3" s="14" customFormat="1" ht="13.5" x14ac:dyDescent="0.35">
      <c r="C116" s="15"/>
    </row>
    <row r="117" spans="3:3" s="14" customFormat="1" ht="13.5" x14ac:dyDescent="0.35">
      <c r="C117" s="15"/>
    </row>
    <row r="118" spans="3:3" s="14" customFormat="1" ht="13.5" x14ac:dyDescent="0.35">
      <c r="C118" s="15"/>
    </row>
    <row r="119" spans="3:3" s="14" customFormat="1" ht="13.5" x14ac:dyDescent="0.35">
      <c r="C119" s="15"/>
    </row>
    <row r="120" spans="3:3" s="14" customFormat="1" ht="13.5" x14ac:dyDescent="0.35">
      <c r="C120" s="15"/>
    </row>
    <row r="121" spans="3:3" s="14" customFormat="1" ht="13.5" x14ac:dyDescent="0.35">
      <c r="C121" s="15"/>
    </row>
    <row r="122" spans="3:3" s="14" customFormat="1" ht="13.5" x14ac:dyDescent="0.35">
      <c r="C122" s="15"/>
    </row>
    <row r="123" spans="3:3" s="14" customFormat="1" ht="13.5" x14ac:dyDescent="0.35">
      <c r="C123" s="15"/>
    </row>
    <row r="124" spans="3:3" s="14" customFormat="1" ht="13.5" x14ac:dyDescent="0.35">
      <c r="C124" s="15"/>
    </row>
    <row r="125" spans="3:3" s="14" customFormat="1" ht="13.5" x14ac:dyDescent="0.35">
      <c r="C125" s="15"/>
    </row>
    <row r="126" spans="3:3" s="14" customFormat="1" ht="13.5" x14ac:dyDescent="0.35">
      <c r="C126" s="15"/>
    </row>
    <row r="127" spans="3:3" s="14" customFormat="1" ht="13.5" x14ac:dyDescent="0.35">
      <c r="C127" s="15"/>
    </row>
    <row r="128" spans="3:3" s="14" customFormat="1" ht="13.5" x14ac:dyDescent="0.35">
      <c r="C128" s="15"/>
    </row>
    <row r="129" spans="3:3" s="14" customFormat="1" ht="13.5" x14ac:dyDescent="0.35">
      <c r="C129" s="15"/>
    </row>
    <row r="130" spans="3:3" s="14" customFormat="1" ht="13.5" x14ac:dyDescent="0.35">
      <c r="C130" s="15"/>
    </row>
    <row r="131" spans="3:3" s="14" customFormat="1" ht="13.5" x14ac:dyDescent="0.35">
      <c r="C131" s="15"/>
    </row>
    <row r="132" spans="3:3" s="14" customFormat="1" ht="13.5" x14ac:dyDescent="0.35">
      <c r="C132" s="15"/>
    </row>
    <row r="133" spans="3:3" s="14" customFormat="1" ht="13.5" x14ac:dyDescent="0.35">
      <c r="C133" s="15"/>
    </row>
    <row r="134" spans="3:3" s="14" customFormat="1" ht="13.5" x14ac:dyDescent="0.35">
      <c r="C134" s="15"/>
    </row>
    <row r="135" spans="3:3" s="14" customFormat="1" ht="13.5" x14ac:dyDescent="0.35">
      <c r="C135" s="15"/>
    </row>
    <row r="136" spans="3:3" s="14" customFormat="1" ht="13.5" x14ac:dyDescent="0.35">
      <c r="C136" s="15"/>
    </row>
    <row r="137" spans="3:3" s="14" customFormat="1" ht="13.5" x14ac:dyDescent="0.35">
      <c r="C137" s="15"/>
    </row>
    <row r="138" spans="3:3" s="14" customFormat="1" ht="13.5" x14ac:dyDescent="0.35">
      <c r="C138" s="15"/>
    </row>
    <row r="139" spans="3:3" s="14" customFormat="1" ht="13.5" x14ac:dyDescent="0.35">
      <c r="C139" s="15"/>
    </row>
    <row r="140" spans="3:3" s="14" customFormat="1" ht="13.5" x14ac:dyDescent="0.35">
      <c r="C140" s="15"/>
    </row>
    <row r="141" spans="3:3" s="14" customFormat="1" ht="13.5" x14ac:dyDescent="0.35">
      <c r="C141" s="15"/>
    </row>
    <row r="142" spans="3:3" s="14" customFormat="1" ht="13.5" x14ac:dyDescent="0.35">
      <c r="C142" s="15"/>
    </row>
    <row r="143" spans="3:3" s="14" customFormat="1" ht="13.5" x14ac:dyDescent="0.35">
      <c r="C143" s="15"/>
    </row>
    <row r="144" spans="3:3" s="14" customFormat="1" ht="13.5" x14ac:dyDescent="0.35">
      <c r="C144" s="15"/>
    </row>
    <row r="145" spans="3:3" s="14" customFormat="1" ht="13.5" x14ac:dyDescent="0.35">
      <c r="C145" s="15"/>
    </row>
    <row r="146" spans="3:3" s="14" customFormat="1" ht="13.5" x14ac:dyDescent="0.35">
      <c r="C146" s="15"/>
    </row>
    <row r="147" spans="3:3" s="14" customFormat="1" ht="13.5" x14ac:dyDescent="0.35">
      <c r="C147" s="15"/>
    </row>
    <row r="148" spans="3:3" s="14" customFormat="1" ht="13.5" x14ac:dyDescent="0.35">
      <c r="C148" s="15"/>
    </row>
    <row r="149" spans="3:3" s="14" customFormat="1" ht="13.5" x14ac:dyDescent="0.35">
      <c r="C149" s="15"/>
    </row>
    <row r="150" spans="3:3" s="14" customFormat="1" ht="13.5" x14ac:dyDescent="0.35">
      <c r="C150" s="15"/>
    </row>
    <row r="151" spans="3:3" s="14" customFormat="1" ht="13.5" x14ac:dyDescent="0.35">
      <c r="C151" s="15"/>
    </row>
    <row r="152" spans="3:3" s="14" customFormat="1" ht="13.5" x14ac:dyDescent="0.35">
      <c r="C152" s="15"/>
    </row>
    <row r="153" spans="3:3" s="14" customFormat="1" ht="13.5" x14ac:dyDescent="0.35">
      <c r="C153" s="15"/>
    </row>
    <row r="154" spans="3:3" s="14" customFormat="1" ht="13.5" x14ac:dyDescent="0.35">
      <c r="C154" s="15"/>
    </row>
    <row r="155" spans="3:3" s="14" customFormat="1" ht="13.5" x14ac:dyDescent="0.35">
      <c r="C155" s="15"/>
    </row>
    <row r="156" spans="3:3" s="14" customFormat="1" ht="13.5" x14ac:dyDescent="0.35">
      <c r="C156" s="15"/>
    </row>
    <row r="157" spans="3:3" s="14" customFormat="1" ht="13.5" x14ac:dyDescent="0.35">
      <c r="C157" s="15"/>
    </row>
    <row r="158" spans="3:3" s="14" customFormat="1" ht="13.5" x14ac:dyDescent="0.35">
      <c r="C158" s="15"/>
    </row>
    <row r="159" spans="3:3" s="14" customFormat="1" ht="13.5" x14ac:dyDescent="0.35">
      <c r="C159" s="15"/>
    </row>
    <row r="160" spans="3:3" s="14" customFormat="1" ht="13.5" x14ac:dyDescent="0.35">
      <c r="C160" s="15"/>
    </row>
    <row r="161" spans="3:3" s="14" customFormat="1" ht="13.5" x14ac:dyDescent="0.35">
      <c r="C161" s="15"/>
    </row>
    <row r="162" spans="3:3" s="14" customFormat="1" ht="13.5" x14ac:dyDescent="0.35">
      <c r="C162" s="15"/>
    </row>
    <row r="163" spans="3:3" s="14" customFormat="1" ht="13.5" x14ac:dyDescent="0.35">
      <c r="C163" s="15"/>
    </row>
    <row r="164" spans="3:3" s="14" customFormat="1" ht="13.5" x14ac:dyDescent="0.35">
      <c r="C164" s="15"/>
    </row>
    <row r="165" spans="3:3" s="14" customFormat="1" ht="13.5" x14ac:dyDescent="0.35">
      <c r="C165" s="15"/>
    </row>
    <row r="166" spans="3:3" s="14" customFormat="1" ht="13.5" x14ac:dyDescent="0.35">
      <c r="C166" s="15"/>
    </row>
    <row r="167" spans="3:3" s="14" customFormat="1" ht="13.5" x14ac:dyDescent="0.35">
      <c r="C167" s="15"/>
    </row>
    <row r="168" spans="3:3" s="14" customFormat="1" ht="13.5" x14ac:dyDescent="0.35">
      <c r="C168" s="15"/>
    </row>
    <row r="169" spans="3:3" s="14" customFormat="1" ht="13.5" x14ac:dyDescent="0.35">
      <c r="C169" s="15"/>
    </row>
    <row r="170" spans="3:3" s="14" customFormat="1" ht="13.5" x14ac:dyDescent="0.35">
      <c r="C170" s="15"/>
    </row>
    <row r="171" spans="3:3" s="14" customFormat="1" ht="13.5" x14ac:dyDescent="0.35">
      <c r="C171" s="15"/>
    </row>
    <row r="172" spans="3:3" s="14" customFormat="1" ht="13.5" x14ac:dyDescent="0.35">
      <c r="C172" s="15"/>
    </row>
    <row r="173" spans="3:3" s="14" customFormat="1" ht="13.5" x14ac:dyDescent="0.35">
      <c r="C173" s="15"/>
    </row>
    <row r="174" spans="3:3" s="14" customFormat="1" ht="13.5" x14ac:dyDescent="0.35">
      <c r="C174" s="15"/>
    </row>
    <row r="175" spans="3:3" s="14" customFormat="1" ht="13.5" x14ac:dyDescent="0.35">
      <c r="C175" s="15"/>
    </row>
    <row r="176" spans="3:3" s="14" customFormat="1" ht="13.5" x14ac:dyDescent="0.35">
      <c r="C176" s="15"/>
    </row>
    <row r="177" spans="3:3" s="14" customFormat="1" ht="13.5" x14ac:dyDescent="0.35">
      <c r="C177" s="15"/>
    </row>
    <row r="178" spans="3:3" s="14" customFormat="1" ht="13.5" x14ac:dyDescent="0.35">
      <c r="C178" s="15"/>
    </row>
    <row r="179" spans="3:3" s="14" customFormat="1" ht="13.5" x14ac:dyDescent="0.35">
      <c r="C179" s="15"/>
    </row>
    <row r="180" spans="3:3" s="14" customFormat="1" ht="13.5" x14ac:dyDescent="0.35">
      <c r="C180" s="15"/>
    </row>
    <row r="181" spans="3:3" s="14" customFormat="1" ht="13.5" x14ac:dyDescent="0.35">
      <c r="C181" s="15"/>
    </row>
    <row r="182" spans="3:3" s="14" customFormat="1" ht="13.5" x14ac:dyDescent="0.35">
      <c r="C182" s="15"/>
    </row>
    <row r="183" spans="3:3" s="14" customFormat="1" ht="13.5" x14ac:dyDescent="0.35">
      <c r="C183" s="15"/>
    </row>
    <row r="184" spans="3:3" s="14" customFormat="1" ht="13.5" x14ac:dyDescent="0.35">
      <c r="C184" s="15"/>
    </row>
    <row r="185" spans="3:3" s="14" customFormat="1" ht="13.5" x14ac:dyDescent="0.35">
      <c r="C185" s="15"/>
    </row>
    <row r="186" spans="3:3" s="14" customFormat="1" ht="13.5" x14ac:dyDescent="0.35">
      <c r="C186" s="15"/>
    </row>
    <row r="187" spans="3:3" s="14" customFormat="1" ht="13.5" x14ac:dyDescent="0.35">
      <c r="C187" s="15"/>
    </row>
    <row r="188" spans="3:3" s="14" customFormat="1" ht="13.5" x14ac:dyDescent="0.35">
      <c r="C188" s="15"/>
    </row>
    <row r="189" spans="3:3" s="14" customFormat="1" ht="13.5" x14ac:dyDescent="0.35">
      <c r="C189" s="15"/>
    </row>
    <row r="190" spans="3:3" s="14" customFormat="1" ht="13.5" x14ac:dyDescent="0.35">
      <c r="C190" s="15"/>
    </row>
    <row r="191" spans="3:3" s="14" customFormat="1" ht="13.5" x14ac:dyDescent="0.35">
      <c r="C191" s="15"/>
    </row>
    <row r="192" spans="3:3" s="14" customFormat="1" ht="13.5" x14ac:dyDescent="0.35">
      <c r="C192" s="15"/>
    </row>
    <row r="193" spans="3:3" s="14" customFormat="1" ht="13.5" x14ac:dyDescent="0.35">
      <c r="C193" s="15"/>
    </row>
    <row r="194" spans="3:3" s="14" customFormat="1" ht="13.5" x14ac:dyDescent="0.35">
      <c r="C194" s="15"/>
    </row>
    <row r="195" spans="3:3" s="14" customFormat="1" ht="13.5" x14ac:dyDescent="0.35">
      <c r="C195" s="15"/>
    </row>
    <row r="196" spans="3:3" s="14" customFormat="1" ht="13.5" x14ac:dyDescent="0.35">
      <c r="C196" s="15"/>
    </row>
    <row r="197" spans="3:3" s="14" customFormat="1" ht="13.5" x14ac:dyDescent="0.35">
      <c r="C197" s="15"/>
    </row>
    <row r="198" spans="3:3" s="14" customFormat="1" ht="13.5" x14ac:dyDescent="0.35">
      <c r="C198" s="15"/>
    </row>
    <row r="199" spans="3:3" s="14" customFormat="1" ht="13.5" x14ac:dyDescent="0.35">
      <c r="C199" s="15"/>
    </row>
    <row r="200" spans="3:3" s="14" customFormat="1" ht="13.5" x14ac:dyDescent="0.35">
      <c r="C200" s="15"/>
    </row>
    <row r="201" spans="3:3" s="14" customFormat="1" ht="13.5" x14ac:dyDescent="0.35">
      <c r="C201" s="15"/>
    </row>
    <row r="202" spans="3:3" s="14" customFormat="1" ht="13.5" x14ac:dyDescent="0.35">
      <c r="C202" s="15"/>
    </row>
    <row r="203" spans="3:3" s="14" customFormat="1" ht="13.5" x14ac:dyDescent="0.35">
      <c r="C203" s="15"/>
    </row>
    <row r="204" spans="3:3" s="14" customFormat="1" ht="13.5" x14ac:dyDescent="0.35">
      <c r="C204" s="15"/>
    </row>
    <row r="205" spans="3:3" s="14" customFormat="1" ht="13.5" x14ac:dyDescent="0.35">
      <c r="C205" s="15"/>
    </row>
    <row r="206" spans="3:3" s="14" customFormat="1" ht="13.5" x14ac:dyDescent="0.35">
      <c r="C206" s="15"/>
    </row>
    <row r="207" spans="3:3" s="14" customFormat="1" ht="13.5" x14ac:dyDescent="0.35">
      <c r="C207" s="15"/>
    </row>
    <row r="208" spans="3:3" s="14" customFormat="1" ht="13.5" x14ac:dyDescent="0.35">
      <c r="C208" s="15"/>
    </row>
    <row r="209" spans="3:3" s="14" customFormat="1" ht="13.5" x14ac:dyDescent="0.35">
      <c r="C209" s="15"/>
    </row>
    <row r="210" spans="3:3" s="14" customFormat="1" ht="13.5" x14ac:dyDescent="0.35">
      <c r="C210" s="15"/>
    </row>
    <row r="211" spans="3:3" s="14" customFormat="1" ht="13.5" x14ac:dyDescent="0.35">
      <c r="C211" s="15"/>
    </row>
    <row r="212" spans="3:3" s="14" customFormat="1" ht="13.5" x14ac:dyDescent="0.35">
      <c r="C212" s="15"/>
    </row>
    <row r="213" spans="3:3" s="14" customFormat="1" ht="13.5" x14ac:dyDescent="0.35">
      <c r="C213" s="15"/>
    </row>
    <row r="214" spans="3:3" s="14" customFormat="1" ht="13.5" x14ac:dyDescent="0.35">
      <c r="C214" s="15"/>
    </row>
    <row r="215" spans="3:3" s="14" customFormat="1" ht="13.5" x14ac:dyDescent="0.35">
      <c r="C215" s="15"/>
    </row>
    <row r="216" spans="3:3" s="14" customFormat="1" ht="13.5" x14ac:dyDescent="0.35">
      <c r="C216" s="15"/>
    </row>
    <row r="217" spans="3:3" s="14" customFormat="1" ht="13.5" x14ac:dyDescent="0.35">
      <c r="C217" s="15"/>
    </row>
    <row r="218" spans="3:3" s="14" customFormat="1" ht="13.5" x14ac:dyDescent="0.35">
      <c r="C218" s="15"/>
    </row>
    <row r="219" spans="3:3" s="14" customFormat="1" ht="13.5" x14ac:dyDescent="0.35">
      <c r="C219" s="15"/>
    </row>
    <row r="220" spans="3:3" s="14" customFormat="1" ht="13.5" x14ac:dyDescent="0.35">
      <c r="C220" s="15"/>
    </row>
    <row r="221" spans="3:3" s="14" customFormat="1" ht="13.5" x14ac:dyDescent="0.35">
      <c r="C221" s="15"/>
    </row>
    <row r="222" spans="3:3" s="14" customFormat="1" ht="13.5" x14ac:dyDescent="0.35">
      <c r="C222" s="15"/>
    </row>
    <row r="223" spans="3:3" s="14" customFormat="1" ht="13.5" x14ac:dyDescent="0.35">
      <c r="C223" s="15"/>
    </row>
    <row r="224" spans="3:3" s="14" customFormat="1" ht="13.5" x14ac:dyDescent="0.35">
      <c r="C224" s="15"/>
    </row>
    <row r="225" spans="3:3" s="14" customFormat="1" ht="13.5" x14ac:dyDescent="0.35">
      <c r="C225" s="15"/>
    </row>
    <row r="226" spans="3:3" s="14" customFormat="1" ht="13.5" x14ac:dyDescent="0.35">
      <c r="C226" s="15"/>
    </row>
    <row r="227" spans="3:3" s="14" customFormat="1" ht="13.5" x14ac:dyDescent="0.35">
      <c r="C227" s="15"/>
    </row>
    <row r="228" spans="3:3" s="14" customFormat="1" ht="13.5" x14ac:dyDescent="0.35">
      <c r="C228" s="15"/>
    </row>
    <row r="229" spans="3:3" s="14" customFormat="1" ht="13.5" x14ac:dyDescent="0.35">
      <c r="C229" s="15"/>
    </row>
    <row r="230" spans="3:3" s="14" customFormat="1" ht="13.5" x14ac:dyDescent="0.35">
      <c r="C230" s="15"/>
    </row>
    <row r="231" spans="3:3" s="14" customFormat="1" ht="13.5" x14ac:dyDescent="0.35">
      <c r="C231" s="15"/>
    </row>
    <row r="232" spans="3:3" s="14" customFormat="1" ht="13.5" x14ac:dyDescent="0.35">
      <c r="C232" s="15"/>
    </row>
    <row r="233" spans="3:3" s="14" customFormat="1" ht="13.5" x14ac:dyDescent="0.35">
      <c r="C233" s="15"/>
    </row>
    <row r="234" spans="3:3" s="14" customFormat="1" ht="13.5" x14ac:dyDescent="0.35">
      <c r="C234" s="15"/>
    </row>
    <row r="235" spans="3:3" s="14" customFormat="1" ht="13.5" x14ac:dyDescent="0.35">
      <c r="C235" s="15"/>
    </row>
    <row r="236" spans="3:3" s="14" customFormat="1" ht="13.5" x14ac:dyDescent="0.35">
      <c r="C236" s="15"/>
    </row>
    <row r="237" spans="3:3" s="14" customFormat="1" ht="13.5" x14ac:dyDescent="0.35">
      <c r="C237" s="15"/>
    </row>
    <row r="238" spans="3:3" s="14" customFormat="1" ht="13.5" x14ac:dyDescent="0.35">
      <c r="C238" s="15"/>
    </row>
    <row r="239" spans="3:3" s="14" customFormat="1" ht="13.5" x14ac:dyDescent="0.35">
      <c r="C239" s="15"/>
    </row>
    <row r="240" spans="3:3" s="14" customFormat="1" ht="13.5" x14ac:dyDescent="0.35">
      <c r="C240" s="15"/>
    </row>
    <row r="241" spans="3:3" s="14" customFormat="1" ht="13.5" x14ac:dyDescent="0.35">
      <c r="C241" s="15"/>
    </row>
    <row r="242" spans="3:3" s="14" customFormat="1" ht="13.5" x14ac:dyDescent="0.35">
      <c r="C242" s="15"/>
    </row>
    <row r="243" spans="3:3" s="14" customFormat="1" ht="13.5" x14ac:dyDescent="0.35">
      <c r="C243" s="15"/>
    </row>
    <row r="244" spans="3:3" s="14" customFormat="1" ht="13.5" x14ac:dyDescent="0.35">
      <c r="C244" s="15"/>
    </row>
    <row r="245" spans="3:3" s="14" customFormat="1" ht="13.5" x14ac:dyDescent="0.35">
      <c r="C245" s="15"/>
    </row>
    <row r="246" spans="3:3" s="14" customFormat="1" ht="13.5" x14ac:dyDescent="0.35">
      <c r="C246" s="15"/>
    </row>
    <row r="247" spans="3:3" s="14" customFormat="1" ht="13.5" x14ac:dyDescent="0.35">
      <c r="C247" s="15"/>
    </row>
    <row r="248" spans="3:3" s="14" customFormat="1" ht="13.5" x14ac:dyDescent="0.35">
      <c r="C248" s="15"/>
    </row>
    <row r="249" spans="3:3" s="14" customFormat="1" ht="13.5" x14ac:dyDescent="0.35">
      <c r="C249" s="15"/>
    </row>
    <row r="250" spans="3:3" s="14" customFormat="1" ht="13.5" x14ac:dyDescent="0.35">
      <c r="C250" s="15"/>
    </row>
    <row r="251" spans="3:3" s="14" customFormat="1" ht="13.5" x14ac:dyDescent="0.35">
      <c r="C251" s="15"/>
    </row>
    <row r="252" spans="3:3" s="14" customFormat="1" ht="13.5" x14ac:dyDescent="0.35">
      <c r="C252" s="15"/>
    </row>
    <row r="253" spans="3:3" s="14" customFormat="1" ht="13.5" x14ac:dyDescent="0.35">
      <c r="C253" s="15"/>
    </row>
    <row r="254" spans="3:3" s="14" customFormat="1" ht="13.5" x14ac:dyDescent="0.35">
      <c r="C254" s="15"/>
    </row>
    <row r="255" spans="3:3" s="14" customFormat="1" ht="13.5" x14ac:dyDescent="0.35">
      <c r="C255" s="15"/>
    </row>
    <row r="256" spans="3:3" s="14" customFormat="1" ht="13.5" x14ac:dyDescent="0.35">
      <c r="C256" s="15"/>
    </row>
    <row r="257" spans="3:3" s="14" customFormat="1" ht="13.5" x14ac:dyDescent="0.35">
      <c r="C257" s="15"/>
    </row>
    <row r="258" spans="3:3" s="14" customFormat="1" ht="13.5" x14ac:dyDescent="0.35">
      <c r="C258" s="15"/>
    </row>
    <row r="259" spans="3:3" s="14" customFormat="1" ht="13.5" x14ac:dyDescent="0.35">
      <c r="C259" s="15"/>
    </row>
    <row r="260" spans="3:3" s="14" customFormat="1" ht="13.5" x14ac:dyDescent="0.35">
      <c r="C260" s="15"/>
    </row>
    <row r="261" spans="3:3" s="14" customFormat="1" ht="13.5" x14ac:dyDescent="0.35">
      <c r="C261" s="15"/>
    </row>
    <row r="262" spans="3:3" s="14" customFormat="1" ht="13.5" x14ac:dyDescent="0.35">
      <c r="C262" s="15"/>
    </row>
    <row r="263" spans="3:3" s="14" customFormat="1" ht="13.5" x14ac:dyDescent="0.35">
      <c r="C263" s="15"/>
    </row>
    <row r="264" spans="3:3" s="14" customFormat="1" ht="13.5" x14ac:dyDescent="0.35">
      <c r="C264" s="15"/>
    </row>
    <row r="265" spans="3:3" s="14" customFormat="1" ht="13.5" x14ac:dyDescent="0.35">
      <c r="C265" s="15"/>
    </row>
    <row r="266" spans="3:3" s="14" customFormat="1" ht="13.5" x14ac:dyDescent="0.35">
      <c r="C266" s="15"/>
    </row>
    <row r="267" spans="3:3" s="14" customFormat="1" ht="13.5" x14ac:dyDescent="0.35">
      <c r="C267" s="15"/>
    </row>
    <row r="268" spans="3:3" s="14" customFormat="1" ht="13.5" x14ac:dyDescent="0.35">
      <c r="C268" s="15"/>
    </row>
    <row r="269" spans="3:3" s="14" customFormat="1" ht="13.5" x14ac:dyDescent="0.35">
      <c r="C269" s="15"/>
    </row>
    <row r="270" spans="3:3" s="14" customFormat="1" ht="13.5" x14ac:dyDescent="0.35">
      <c r="C270" s="15"/>
    </row>
    <row r="271" spans="3:3" s="14" customFormat="1" ht="13.5" x14ac:dyDescent="0.35">
      <c r="C271" s="15"/>
    </row>
    <row r="272" spans="3:3" s="14" customFormat="1" ht="13.5" x14ac:dyDescent="0.35">
      <c r="C272" s="15"/>
    </row>
    <row r="273" spans="3:3" s="14" customFormat="1" ht="13.5" x14ac:dyDescent="0.35">
      <c r="C273" s="15"/>
    </row>
    <row r="274" spans="3:3" s="14" customFormat="1" ht="13.5" x14ac:dyDescent="0.35">
      <c r="C274" s="15"/>
    </row>
    <row r="275" spans="3:3" s="14" customFormat="1" ht="13.5" x14ac:dyDescent="0.35">
      <c r="C275" s="15"/>
    </row>
    <row r="276" spans="3:3" s="14" customFormat="1" ht="13.5" x14ac:dyDescent="0.35">
      <c r="C276" s="15"/>
    </row>
    <row r="277" spans="3:3" s="14" customFormat="1" ht="13.5" x14ac:dyDescent="0.35">
      <c r="C277" s="15"/>
    </row>
    <row r="278" spans="3:3" s="14" customFormat="1" ht="13.5" x14ac:dyDescent="0.35">
      <c r="C278" s="15"/>
    </row>
    <row r="279" spans="3:3" s="14" customFormat="1" ht="13.5" x14ac:dyDescent="0.35">
      <c r="C279" s="15"/>
    </row>
    <row r="280" spans="3:3" s="14" customFormat="1" ht="13.5" x14ac:dyDescent="0.35">
      <c r="C280" s="15"/>
    </row>
    <row r="281" spans="3:3" s="14" customFormat="1" ht="13.5" x14ac:dyDescent="0.35">
      <c r="C281" s="15"/>
    </row>
    <row r="282" spans="3:3" s="14" customFormat="1" ht="13.5" x14ac:dyDescent="0.35">
      <c r="C282" s="15"/>
    </row>
    <row r="283" spans="3:3" s="14" customFormat="1" ht="13.5" x14ac:dyDescent="0.35">
      <c r="C283" s="15"/>
    </row>
    <row r="284" spans="3:3" s="14" customFormat="1" ht="13.5" x14ac:dyDescent="0.35">
      <c r="C284" s="15"/>
    </row>
    <row r="285" spans="3:3" s="14" customFormat="1" ht="13.5" x14ac:dyDescent="0.35">
      <c r="C285" s="15"/>
    </row>
    <row r="286" spans="3:3" s="14" customFormat="1" ht="13.5" x14ac:dyDescent="0.35">
      <c r="C286" s="15"/>
    </row>
    <row r="287" spans="3:3" s="14" customFormat="1" ht="13.5" x14ac:dyDescent="0.35">
      <c r="C287" s="15"/>
    </row>
    <row r="288" spans="3:3" s="14" customFormat="1" ht="13.5" x14ac:dyDescent="0.35">
      <c r="C288" s="15"/>
    </row>
    <row r="289" spans="3:3" s="14" customFormat="1" ht="13.5" x14ac:dyDescent="0.35">
      <c r="C289" s="15"/>
    </row>
    <row r="290" spans="3:3" s="14" customFormat="1" ht="13.5" x14ac:dyDescent="0.35">
      <c r="C290" s="15"/>
    </row>
    <row r="291" spans="3:3" s="14" customFormat="1" ht="13.5" x14ac:dyDescent="0.35">
      <c r="C291" s="15"/>
    </row>
    <row r="292" spans="3:3" s="14" customFormat="1" ht="13.5" x14ac:dyDescent="0.35">
      <c r="C292" s="15"/>
    </row>
    <row r="293" spans="3:3" s="14" customFormat="1" ht="13.5" x14ac:dyDescent="0.35">
      <c r="C293" s="15"/>
    </row>
    <row r="294" spans="3:3" s="14" customFormat="1" ht="13.5" x14ac:dyDescent="0.35">
      <c r="C294" s="15"/>
    </row>
    <row r="295" spans="3:3" s="14" customFormat="1" ht="13.5" x14ac:dyDescent="0.35">
      <c r="C295" s="15"/>
    </row>
    <row r="296" spans="3:3" s="14" customFormat="1" ht="13.5" x14ac:dyDescent="0.35">
      <c r="C296" s="15"/>
    </row>
    <row r="297" spans="3:3" s="14" customFormat="1" ht="13.5" x14ac:dyDescent="0.35">
      <c r="C297" s="15"/>
    </row>
    <row r="298" spans="3:3" s="14" customFormat="1" ht="13.5" x14ac:dyDescent="0.35">
      <c r="C298" s="15"/>
    </row>
    <row r="299" spans="3:3" s="14" customFormat="1" ht="13.5" x14ac:dyDescent="0.35">
      <c r="C299" s="15"/>
    </row>
    <row r="300" spans="3:3" s="14" customFormat="1" ht="13.5" x14ac:dyDescent="0.35">
      <c r="C300" s="15"/>
    </row>
    <row r="301" spans="3:3" s="14" customFormat="1" ht="13.5" x14ac:dyDescent="0.35">
      <c r="C301" s="15"/>
    </row>
    <row r="302" spans="3:3" s="14" customFormat="1" ht="13.5" x14ac:dyDescent="0.35">
      <c r="C302" s="15"/>
    </row>
    <row r="303" spans="3:3" s="14" customFormat="1" ht="13.5" x14ac:dyDescent="0.35">
      <c r="C303" s="15"/>
    </row>
    <row r="304" spans="3:3" s="14" customFormat="1" ht="13.5" x14ac:dyDescent="0.35">
      <c r="C304" s="15"/>
    </row>
    <row r="305" spans="3:3" s="14" customFormat="1" ht="13.5" x14ac:dyDescent="0.35">
      <c r="C305" s="15"/>
    </row>
    <row r="306" spans="3:3" s="14" customFormat="1" ht="13.5" x14ac:dyDescent="0.35">
      <c r="C306" s="15"/>
    </row>
    <row r="307" spans="3:3" s="14" customFormat="1" ht="13.5" x14ac:dyDescent="0.35">
      <c r="C307" s="15"/>
    </row>
    <row r="308" spans="3:3" s="14" customFormat="1" ht="13.5" x14ac:dyDescent="0.35">
      <c r="C308" s="15"/>
    </row>
    <row r="309" spans="3:3" s="14" customFormat="1" ht="13.5" x14ac:dyDescent="0.35">
      <c r="C309" s="15"/>
    </row>
    <row r="310" spans="3:3" s="14" customFormat="1" ht="13.5" x14ac:dyDescent="0.35">
      <c r="C310" s="15"/>
    </row>
    <row r="311" spans="3:3" s="14" customFormat="1" ht="13.5" x14ac:dyDescent="0.35">
      <c r="C311" s="15"/>
    </row>
    <row r="312" spans="3:3" s="14" customFormat="1" ht="13.5" x14ac:dyDescent="0.35">
      <c r="C312" s="15"/>
    </row>
    <row r="313" spans="3:3" s="14" customFormat="1" ht="13.5" x14ac:dyDescent="0.35">
      <c r="C313" s="15"/>
    </row>
    <row r="314" spans="3:3" s="14" customFormat="1" ht="13.5" x14ac:dyDescent="0.35">
      <c r="C314" s="15"/>
    </row>
    <row r="315" spans="3:3" s="14" customFormat="1" ht="13.5" x14ac:dyDescent="0.35">
      <c r="C315" s="15"/>
    </row>
    <row r="316" spans="3:3" s="14" customFormat="1" ht="13.5" x14ac:dyDescent="0.35">
      <c r="C316" s="15"/>
    </row>
    <row r="317" spans="3:3" s="14" customFormat="1" ht="13.5" x14ac:dyDescent="0.35">
      <c r="C317" s="15"/>
    </row>
    <row r="318" spans="3:3" s="14" customFormat="1" ht="13.5" x14ac:dyDescent="0.35">
      <c r="C318" s="15"/>
    </row>
    <row r="319" spans="3:3" s="14" customFormat="1" ht="13.5" x14ac:dyDescent="0.35">
      <c r="C319" s="15"/>
    </row>
    <row r="320" spans="3:3" s="14" customFormat="1" ht="13.5" x14ac:dyDescent="0.35">
      <c r="C320" s="15"/>
    </row>
    <row r="321" spans="3:3" s="14" customFormat="1" ht="13.5" x14ac:dyDescent="0.35">
      <c r="C321" s="15"/>
    </row>
    <row r="322" spans="3:3" s="14" customFormat="1" ht="13.5" x14ac:dyDescent="0.35">
      <c r="C322" s="15"/>
    </row>
    <row r="323" spans="3:3" s="14" customFormat="1" ht="13.5" x14ac:dyDescent="0.35">
      <c r="C323" s="15"/>
    </row>
    <row r="324" spans="3:3" s="14" customFormat="1" ht="13.5" x14ac:dyDescent="0.35">
      <c r="C324" s="15"/>
    </row>
    <row r="325" spans="3:3" s="14" customFormat="1" ht="13.5" x14ac:dyDescent="0.35">
      <c r="C325" s="15"/>
    </row>
    <row r="326" spans="3:3" s="14" customFormat="1" ht="13.5" x14ac:dyDescent="0.35">
      <c r="C326" s="15"/>
    </row>
    <row r="327" spans="3:3" s="14" customFormat="1" ht="13.5" x14ac:dyDescent="0.35">
      <c r="C327" s="15"/>
    </row>
    <row r="328" spans="3:3" s="14" customFormat="1" ht="13.5" x14ac:dyDescent="0.35">
      <c r="C328" s="15"/>
    </row>
    <row r="329" spans="3:3" s="14" customFormat="1" ht="13.5" x14ac:dyDescent="0.35">
      <c r="C329" s="15"/>
    </row>
    <row r="330" spans="3:3" s="14" customFormat="1" ht="13.5" x14ac:dyDescent="0.35">
      <c r="C330" s="15"/>
    </row>
    <row r="331" spans="3:3" s="14" customFormat="1" ht="13.5" x14ac:dyDescent="0.35">
      <c r="C331" s="15"/>
    </row>
    <row r="332" spans="3:3" s="14" customFormat="1" ht="13.5" x14ac:dyDescent="0.35">
      <c r="C332" s="15"/>
    </row>
    <row r="333" spans="3:3" s="14" customFormat="1" ht="13.5" x14ac:dyDescent="0.35">
      <c r="C333" s="15"/>
    </row>
    <row r="334" spans="3:3" s="14" customFormat="1" ht="13.5" x14ac:dyDescent="0.35">
      <c r="C334" s="15"/>
    </row>
    <row r="335" spans="3:3" s="14" customFormat="1" ht="13.5" x14ac:dyDescent="0.35">
      <c r="C335" s="15"/>
    </row>
    <row r="336" spans="3:3" s="14" customFormat="1" ht="13.5" x14ac:dyDescent="0.35">
      <c r="C336" s="15"/>
    </row>
    <row r="337" spans="3:3" s="14" customFormat="1" ht="13.5" x14ac:dyDescent="0.35">
      <c r="C337" s="15"/>
    </row>
    <row r="338" spans="3:3" s="14" customFormat="1" ht="13.5" x14ac:dyDescent="0.35">
      <c r="C338" s="15"/>
    </row>
    <row r="339" spans="3:3" s="14" customFormat="1" ht="13.5" x14ac:dyDescent="0.35">
      <c r="C339" s="15"/>
    </row>
    <row r="340" spans="3:3" s="14" customFormat="1" ht="13.5" x14ac:dyDescent="0.35">
      <c r="C340" s="15"/>
    </row>
    <row r="341" spans="3:3" s="14" customFormat="1" ht="13.5" x14ac:dyDescent="0.35">
      <c r="C341" s="15"/>
    </row>
    <row r="342" spans="3:3" s="14" customFormat="1" ht="13.5" x14ac:dyDescent="0.35">
      <c r="C342" s="15"/>
    </row>
    <row r="343" spans="3:3" s="14" customFormat="1" ht="13.5" x14ac:dyDescent="0.35">
      <c r="C343" s="15"/>
    </row>
    <row r="344" spans="3:3" s="14" customFormat="1" ht="13.5" x14ac:dyDescent="0.35">
      <c r="C344" s="15"/>
    </row>
    <row r="345" spans="3:3" s="14" customFormat="1" ht="13.5" x14ac:dyDescent="0.35">
      <c r="C345" s="15"/>
    </row>
    <row r="346" spans="3:3" s="14" customFormat="1" ht="13.5" x14ac:dyDescent="0.35">
      <c r="C346" s="15"/>
    </row>
    <row r="347" spans="3:3" s="14" customFormat="1" ht="13.5" x14ac:dyDescent="0.35">
      <c r="C347" s="15"/>
    </row>
    <row r="348" spans="3:3" s="14" customFormat="1" ht="13.5" x14ac:dyDescent="0.35">
      <c r="C348" s="15"/>
    </row>
    <row r="349" spans="3:3" s="14" customFormat="1" ht="13.5" x14ac:dyDescent="0.35">
      <c r="C349" s="15"/>
    </row>
    <row r="350" spans="3:3" s="14" customFormat="1" ht="13.5" x14ac:dyDescent="0.35">
      <c r="C350" s="15"/>
    </row>
    <row r="351" spans="3:3" s="14" customFormat="1" ht="13.5" x14ac:dyDescent="0.35">
      <c r="C351" s="15"/>
    </row>
    <row r="352" spans="3:3" s="14" customFormat="1" ht="13.5" x14ac:dyDescent="0.35">
      <c r="C352" s="15"/>
    </row>
    <row r="353" spans="3:3" s="14" customFormat="1" ht="13.5" x14ac:dyDescent="0.35">
      <c r="C353" s="15"/>
    </row>
    <row r="354" spans="3:3" s="14" customFormat="1" ht="13.5" x14ac:dyDescent="0.35">
      <c r="C354" s="15"/>
    </row>
    <row r="355" spans="3:3" s="14" customFormat="1" ht="13.5" x14ac:dyDescent="0.35">
      <c r="C355" s="15"/>
    </row>
    <row r="356" spans="3:3" s="14" customFormat="1" ht="13.5" x14ac:dyDescent="0.35">
      <c r="C356" s="15"/>
    </row>
    <row r="357" spans="3:3" s="14" customFormat="1" ht="13.5" x14ac:dyDescent="0.35">
      <c r="C357" s="15"/>
    </row>
    <row r="358" spans="3:3" s="14" customFormat="1" ht="13.5" x14ac:dyDescent="0.35">
      <c r="C358" s="15"/>
    </row>
    <row r="359" spans="3:3" s="14" customFormat="1" ht="13.5" x14ac:dyDescent="0.35">
      <c r="C359" s="15"/>
    </row>
    <row r="360" spans="3:3" s="14" customFormat="1" ht="13.5" x14ac:dyDescent="0.35">
      <c r="C360" s="15"/>
    </row>
    <row r="361" spans="3:3" s="14" customFormat="1" ht="13.5" x14ac:dyDescent="0.35">
      <c r="C361" s="15"/>
    </row>
    <row r="362" spans="3:3" s="14" customFormat="1" ht="13.5" x14ac:dyDescent="0.35">
      <c r="C362" s="15"/>
    </row>
    <row r="363" spans="3:3" s="14" customFormat="1" ht="13.5" x14ac:dyDescent="0.35">
      <c r="C363" s="15"/>
    </row>
    <row r="364" spans="3:3" s="14" customFormat="1" ht="13.5" x14ac:dyDescent="0.35">
      <c r="C364" s="15"/>
    </row>
    <row r="365" spans="3:3" s="14" customFormat="1" ht="13.5" x14ac:dyDescent="0.35">
      <c r="C365" s="15"/>
    </row>
    <row r="366" spans="3:3" s="14" customFormat="1" ht="13.5" x14ac:dyDescent="0.35">
      <c r="C366" s="15"/>
    </row>
    <row r="367" spans="3:3" s="14" customFormat="1" ht="13.5" x14ac:dyDescent="0.35">
      <c r="C367" s="15"/>
    </row>
    <row r="368" spans="3:3" s="14" customFormat="1" ht="13.5" x14ac:dyDescent="0.35">
      <c r="C368" s="15"/>
    </row>
    <row r="369" spans="3:3" s="14" customFormat="1" ht="13.5" x14ac:dyDescent="0.35">
      <c r="C369" s="15"/>
    </row>
    <row r="370" spans="3:3" s="14" customFormat="1" ht="13.5" x14ac:dyDescent="0.35">
      <c r="C370" s="15"/>
    </row>
    <row r="371" spans="3:3" s="14" customFormat="1" ht="13.5" x14ac:dyDescent="0.35">
      <c r="C371" s="15"/>
    </row>
    <row r="372" spans="3:3" s="14" customFormat="1" ht="13.5" x14ac:dyDescent="0.35">
      <c r="C372" s="15"/>
    </row>
    <row r="373" spans="3:3" s="14" customFormat="1" ht="13.5" x14ac:dyDescent="0.35">
      <c r="C373" s="15"/>
    </row>
    <row r="374" spans="3:3" s="14" customFormat="1" ht="13.5" x14ac:dyDescent="0.35">
      <c r="C374" s="15"/>
    </row>
    <row r="375" spans="3:3" s="14" customFormat="1" ht="13.5" x14ac:dyDescent="0.35">
      <c r="C375" s="15"/>
    </row>
    <row r="376" spans="3:3" s="14" customFormat="1" ht="13.5" x14ac:dyDescent="0.35">
      <c r="C376" s="15"/>
    </row>
    <row r="377" spans="3:3" s="14" customFormat="1" ht="13.5" x14ac:dyDescent="0.35">
      <c r="C377" s="15"/>
    </row>
    <row r="378" spans="3:3" s="14" customFormat="1" ht="13.5" x14ac:dyDescent="0.35">
      <c r="C378" s="15"/>
    </row>
    <row r="379" spans="3:3" s="14" customFormat="1" ht="13.5" x14ac:dyDescent="0.35">
      <c r="C379" s="15"/>
    </row>
    <row r="380" spans="3:3" s="14" customFormat="1" ht="13.5" x14ac:dyDescent="0.35">
      <c r="C380" s="15"/>
    </row>
    <row r="381" spans="3:3" s="14" customFormat="1" ht="13.5" x14ac:dyDescent="0.35">
      <c r="C381" s="15"/>
    </row>
    <row r="382" spans="3:3" s="14" customFormat="1" ht="13.5" x14ac:dyDescent="0.35">
      <c r="C382" s="15"/>
    </row>
    <row r="383" spans="3:3" s="14" customFormat="1" ht="13.5" x14ac:dyDescent="0.35">
      <c r="C383" s="15"/>
    </row>
    <row r="384" spans="3:3" s="14" customFormat="1" ht="13.5" x14ac:dyDescent="0.35">
      <c r="C384" s="15"/>
    </row>
    <row r="385" spans="3:3" s="14" customFormat="1" ht="13.5" x14ac:dyDescent="0.35">
      <c r="C385" s="15"/>
    </row>
    <row r="386" spans="3:3" s="14" customFormat="1" ht="13.5" x14ac:dyDescent="0.35">
      <c r="C386" s="15"/>
    </row>
    <row r="387" spans="3:3" s="14" customFormat="1" ht="13.5" x14ac:dyDescent="0.35">
      <c r="C387" s="15"/>
    </row>
    <row r="388" spans="3:3" s="14" customFormat="1" ht="13.5" x14ac:dyDescent="0.35">
      <c r="C388" s="15"/>
    </row>
    <row r="389" spans="3:3" s="14" customFormat="1" ht="13.5" x14ac:dyDescent="0.35">
      <c r="C389" s="15"/>
    </row>
    <row r="390" spans="3:3" s="14" customFormat="1" ht="13.5" x14ac:dyDescent="0.35">
      <c r="C390" s="15"/>
    </row>
    <row r="391" spans="3:3" s="14" customFormat="1" ht="13.5" x14ac:dyDescent="0.35">
      <c r="C391" s="15"/>
    </row>
    <row r="392" spans="3:3" s="14" customFormat="1" ht="13.5" x14ac:dyDescent="0.35">
      <c r="C392" s="15"/>
    </row>
    <row r="393" spans="3:3" s="14" customFormat="1" ht="13.5" x14ac:dyDescent="0.35">
      <c r="C393" s="15"/>
    </row>
    <row r="394" spans="3:3" s="14" customFormat="1" ht="13.5" x14ac:dyDescent="0.35">
      <c r="C394" s="15"/>
    </row>
    <row r="395" spans="3:3" s="14" customFormat="1" ht="13.5" x14ac:dyDescent="0.35">
      <c r="C395" s="15"/>
    </row>
    <row r="396" spans="3:3" s="14" customFormat="1" ht="13.5" x14ac:dyDescent="0.35">
      <c r="C396" s="15"/>
    </row>
    <row r="397" spans="3:3" s="14" customFormat="1" ht="13.5" x14ac:dyDescent="0.35">
      <c r="C397" s="15"/>
    </row>
    <row r="398" spans="3:3" s="14" customFormat="1" ht="13.5" x14ac:dyDescent="0.35">
      <c r="C398" s="15"/>
    </row>
    <row r="399" spans="3:3" s="14" customFormat="1" ht="13.5" x14ac:dyDescent="0.35">
      <c r="C399" s="15"/>
    </row>
    <row r="400" spans="3:3" s="14" customFormat="1" ht="13.5" x14ac:dyDescent="0.35">
      <c r="C400" s="15"/>
    </row>
    <row r="401" spans="3:3" s="14" customFormat="1" ht="13.5" x14ac:dyDescent="0.35">
      <c r="C401" s="15"/>
    </row>
    <row r="402" spans="3:3" s="14" customFormat="1" ht="13.5" x14ac:dyDescent="0.35">
      <c r="C402" s="15"/>
    </row>
    <row r="403" spans="3:3" s="14" customFormat="1" ht="13.5" x14ac:dyDescent="0.35">
      <c r="C403" s="15"/>
    </row>
    <row r="404" spans="3:3" s="14" customFormat="1" ht="13.5" x14ac:dyDescent="0.35">
      <c r="C404" s="15"/>
    </row>
    <row r="405" spans="3:3" s="14" customFormat="1" ht="13.5" x14ac:dyDescent="0.35">
      <c r="C405" s="15"/>
    </row>
    <row r="406" spans="3:3" s="14" customFormat="1" ht="13.5" x14ac:dyDescent="0.35">
      <c r="C406" s="15"/>
    </row>
    <row r="407" spans="3:3" s="14" customFormat="1" ht="13.5" x14ac:dyDescent="0.35">
      <c r="C407" s="15"/>
    </row>
    <row r="408" spans="3:3" s="14" customFormat="1" ht="13.5" x14ac:dyDescent="0.35">
      <c r="C408" s="15"/>
    </row>
    <row r="409" spans="3:3" s="14" customFormat="1" ht="13.5" x14ac:dyDescent="0.35">
      <c r="C409" s="15"/>
    </row>
    <row r="410" spans="3:3" s="14" customFormat="1" ht="13.5" x14ac:dyDescent="0.35">
      <c r="C410" s="15"/>
    </row>
    <row r="411" spans="3:3" s="14" customFormat="1" ht="13.5" x14ac:dyDescent="0.35">
      <c r="C411" s="15"/>
    </row>
    <row r="412" spans="3:3" s="14" customFormat="1" ht="13.5" x14ac:dyDescent="0.35">
      <c r="C412" s="15"/>
    </row>
    <row r="413" spans="3:3" s="14" customFormat="1" ht="13.5" x14ac:dyDescent="0.35">
      <c r="C413" s="15"/>
    </row>
    <row r="414" spans="3:3" s="14" customFormat="1" ht="13.5" x14ac:dyDescent="0.35">
      <c r="C414" s="15"/>
    </row>
    <row r="415" spans="3:3" s="14" customFormat="1" ht="13.5" x14ac:dyDescent="0.35">
      <c r="C415" s="15"/>
    </row>
    <row r="416" spans="3:3" s="14" customFormat="1" ht="13.5" x14ac:dyDescent="0.35">
      <c r="C416" s="15"/>
    </row>
    <row r="417" spans="3:3" s="14" customFormat="1" ht="13.5" x14ac:dyDescent="0.35">
      <c r="C417" s="15"/>
    </row>
    <row r="418" spans="3:3" s="14" customFormat="1" ht="13.5" x14ac:dyDescent="0.35">
      <c r="C418" s="15"/>
    </row>
    <row r="419" spans="3:3" s="14" customFormat="1" ht="13.5" x14ac:dyDescent="0.35">
      <c r="C419" s="15"/>
    </row>
    <row r="420" spans="3:3" s="14" customFormat="1" ht="13.5" x14ac:dyDescent="0.35">
      <c r="C420" s="15"/>
    </row>
    <row r="421" spans="3:3" s="14" customFormat="1" ht="13.5" x14ac:dyDescent="0.35">
      <c r="C421" s="15"/>
    </row>
    <row r="422" spans="3:3" s="14" customFormat="1" ht="13.5" x14ac:dyDescent="0.35">
      <c r="C422" s="15"/>
    </row>
    <row r="423" spans="3:3" s="14" customFormat="1" ht="13.5" x14ac:dyDescent="0.35">
      <c r="C423" s="15"/>
    </row>
    <row r="424" spans="3:3" s="14" customFormat="1" ht="13.5" x14ac:dyDescent="0.35">
      <c r="C424" s="15"/>
    </row>
    <row r="425" spans="3:3" s="14" customFormat="1" ht="13.5" x14ac:dyDescent="0.35">
      <c r="C425" s="15"/>
    </row>
    <row r="426" spans="3:3" s="14" customFormat="1" ht="13.5" x14ac:dyDescent="0.35">
      <c r="C426" s="15"/>
    </row>
    <row r="427" spans="3:3" s="14" customFormat="1" ht="13.5" x14ac:dyDescent="0.35">
      <c r="C427" s="15"/>
    </row>
    <row r="428" spans="3:3" s="14" customFormat="1" ht="13.5" x14ac:dyDescent="0.35">
      <c r="C428" s="15"/>
    </row>
    <row r="429" spans="3:3" s="14" customFormat="1" ht="13.5" x14ac:dyDescent="0.35">
      <c r="C429" s="15"/>
    </row>
    <row r="430" spans="3:3" s="14" customFormat="1" ht="13.5" x14ac:dyDescent="0.35">
      <c r="C430" s="15"/>
    </row>
    <row r="431" spans="3:3" s="14" customFormat="1" ht="13.5" x14ac:dyDescent="0.35">
      <c r="C431" s="15"/>
    </row>
    <row r="432" spans="3:3" s="14" customFormat="1" ht="13.5" x14ac:dyDescent="0.35">
      <c r="C432" s="15"/>
    </row>
    <row r="433" spans="3:3" s="14" customFormat="1" ht="13.5" x14ac:dyDescent="0.35">
      <c r="C433" s="15"/>
    </row>
    <row r="434" spans="3:3" s="14" customFormat="1" ht="13.5" x14ac:dyDescent="0.35">
      <c r="C434" s="15"/>
    </row>
    <row r="435" spans="3:3" s="14" customFormat="1" ht="13.5" x14ac:dyDescent="0.35">
      <c r="C435" s="15"/>
    </row>
    <row r="436" spans="3:3" s="14" customFormat="1" ht="13.5" x14ac:dyDescent="0.35">
      <c r="C436" s="15"/>
    </row>
    <row r="437" spans="3:3" s="14" customFormat="1" ht="13.5" x14ac:dyDescent="0.35">
      <c r="C437" s="15"/>
    </row>
    <row r="438" spans="3:3" s="14" customFormat="1" ht="13.5" x14ac:dyDescent="0.35">
      <c r="C438" s="15"/>
    </row>
    <row r="439" spans="3:3" s="14" customFormat="1" ht="13.5" x14ac:dyDescent="0.35">
      <c r="C439" s="15"/>
    </row>
    <row r="440" spans="3:3" s="14" customFormat="1" ht="13.5" x14ac:dyDescent="0.35">
      <c r="C440" s="15"/>
    </row>
    <row r="441" spans="3:3" s="14" customFormat="1" ht="13.5" x14ac:dyDescent="0.35">
      <c r="C441" s="15"/>
    </row>
    <row r="442" spans="3:3" s="14" customFormat="1" ht="13.5" x14ac:dyDescent="0.35">
      <c r="C442" s="15"/>
    </row>
    <row r="443" spans="3:3" s="14" customFormat="1" ht="13.5" x14ac:dyDescent="0.35">
      <c r="C443" s="15"/>
    </row>
    <row r="444" spans="3:3" s="14" customFormat="1" ht="13.5" x14ac:dyDescent="0.35">
      <c r="C444" s="15"/>
    </row>
    <row r="445" spans="3:3" s="14" customFormat="1" ht="13.5" x14ac:dyDescent="0.35">
      <c r="C445" s="15"/>
    </row>
    <row r="446" spans="3:3" s="14" customFormat="1" ht="13.5" x14ac:dyDescent="0.35">
      <c r="C446" s="15"/>
    </row>
    <row r="447" spans="3:3" s="14" customFormat="1" ht="13.5" x14ac:dyDescent="0.35">
      <c r="C447" s="15"/>
    </row>
    <row r="448" spans="3:3" s="14" customFormat="1" ht="13.5" x14ac:dyDescent="0.35">
      <c r="C448" s="15"/>
    </row>
    <row r="449" spans="3:3" s="14" customFormat="1" ht="13.5" x14ac:dyDescent="0.35">
      <c r="C449" s="15"/>
    </row>
    <row r="450" spans="3:3" s="14" customFormat="1" ht="13.5" x14ac:dyDescent="0.35">
      <c r="C450" s="15"/>
    </row>
    <row r="451" spans="3:3" s="14" customFormat="1" ht="13.5" x14ac:dyDescent="0.35">
      <c r="C451" s="15"/>
    </row>
    <row r="452" spans="3:3" s="14" customFormat="1" ht="13.5" x14ac:dyDescent="0.35">
      <c r="C452" s="15"/>
    </row>
    <row r="453" spans="3:3" s="14" customFormat="1" ht="13.5" x14ac:dyDescent="0.35">
      <c r="C453" s="15"/>
    </row>
    <row r="454" spans="3:3" s="14" customFormat="1" ht="13.5" x14ac:dyDescent="0.35">
      <c r="C454" s="15"/>
    </row>
    <row r="455" spans="3:3" s="14" customFormat="1" ht="13.5" x14ac:dyDescent="0.35">
      <c r="C455" s="15"/>
    </row>
    <row r="456" spans="3:3" s="14" customFormat="1" ht="13.5" x14ac:dyDescent="0.35">
      <c r="C456" s="15"/>
    </row>
    <row r="457" spans="3:3" s="14" customFormat="1" ht="13.5" x14ac:dyDescent="0.35">
      <c r="C457" s="15"/>
    </row>
    <row r="458" spans="3:3" s="14" customFormat="1" ht="13.5" x14ac:dyDescent="0.35">
      <c r="C458" s="15"/>
    </row>
    <row r="459" spans="3:3" s="14" customFormat="1" ht="13.5" x14ac:dyDescent="0.35">
      <c r="C459" s="15"/>
    </row>
    <row r="460" spans="3:3" s="14" customFormat="1" ht="13.5" x14ac:dyDescent="0.35">
      <c r="C460" s="15"/>
    </row>
    <row r="461" spans="3:3" s="14" customFormat="1" ht="13.5" x14ac:dyDescent="0.35">
      <c r="C461" s="15"/>
    </row>
    <row r="462" spans="3:3" s="14" customFormat="1" ht="13.5" x14ac:dyDescent="0.35">
      <c r="C462" s="15"/>
    </row>
    <row r="463" spans="3:3" s="14" customFormat="1" ht="13.5" x14ac:dyDescent="0.35">
      <c r="C463" s="15"/>
    </row>
    <row r="464" spans="3:3" s="14" customFormat="1" ht="13.5" x14ac:dyDescent="0.35">
      <c r="C464" s="15"/>
    </row>
    <row r="465" spans="3:3" s="14" customFormat="1" ht="13.5" x14ac:dyDescent="0.35">
      <c r="C465" s="15"/>
    </row>
    <row r="466" spans="3:3" s="14" customFormat="1" ht="13.5" x14ac:dyDescent="0.35">
      <c r="C466" s="15"/>
    </row>
    <row r="467" spans="3:3" s="14" customFormat="1" ht="13.5" x14ac:dyDescent="0.35">
      <c r="C467" s="15"/>
    </row>
    <row r="468" spans="3:3" s="14" customFormat="1" ht="13.5" x14ac:dyDescent="0.35">
      <c r="C468" s="15"/>
    </row>
    <row r="469" spans="3:3" s="14" customFormat="1" ht="13.5" x14ac:dyDescent="0.35">
      <c r="C469" s="15"/>
    </row>
    <row r="470" spans="3:3" s="14" customFormat="1" ht="13.5" x14ac:dyDescent="0.35">
      <c r="C470" s="15"/>
    </row>
    <row r="471" spans="3:3" s="14" customFormat="1" ht="13.5" x14ac:dyDescent="0.35">
      <c r="C471" s="15"/>
    </row>
    <row r="472" spans="3:3" s="14" customFormat="1" ht="13.5" x14ac:dyDescent="0.35">
      <c r="C472" s="15"/>
    </row>
    <row r="473" spans="3:3" s="14" customFormat="1" ht="13.5" x14ac:dyDescent="0.35">
      <c r="C473" s="15"/>
    </row>
    <row r="474" spans="3:3" s="14" customFormat="1" ht="13.5" x14ac:dyDescent="0.35">
      <c r="C474" s="15"/>
    </row>
    <row r="475" spans="3:3" s="14" customFormat="1" ht="13.5" x14ac:dyDescent="0.35">
      <c r="C475" s="15"/>
    </row>
    <row r="476" spans="3:3" s="14" customFormat="1" ht="13.5" x14ac:dyDescent="0.35">
      <c r="C476" s="15"/>
    </row>
    <row r="477" spans="3:3" s="14" customFormat="1" ht="13.5" x14ac:dyDescent="0.35">
      <c r="C477" s="15"/>
    </row>
    <row r="478" spans="3:3" s="14" customFormat="1" ht="13.5" x14ac:dyDescent="0.35">
      <c r="C478" s="15"/>
    </row>
    <row r="479" spans="3:3" s="14" customFormat="1" ht="13.5" x14ac:dyDescent="0.35">
      <c r="C479" s="15"/>
    </row>
    <row r="480" spans="3:3" s="14" customFormat="1" ht="13.5" x14ac:dyDescent="0.35">
      <c r="C480" s="15"/>
    </row>
    <row r="481" spans="3:3" s="14" customFormat="1" ht="13.5" x14ac:dyDescent="0.35">
      <c r="C481" s="15"/>
    </row>
    <row r="482" spans="3:3" s="14" customFormat="1" ht="13.5" x14ac:dyDescent="0.35">
      <c r="C482" s="15"/>
    </row>
    <row r="483" spans="3:3" s="14" customFormat="1" ht="13.5" x14ac:dyDescent="0.35">
      <c r="C483" s="15"/>
    </row>
    <row r="484" spans="3:3" s="14" customFormat="1" ht="13.5" x14ac:dyDescent="0.35">
      <c r="C484" s="15"/>
    </row>
    <row r="485" spans="3:3" s="14" customFormat="1" ht="13.5" x14ac:dyDescent="0.35">
      <c r="C485" s="15"/>
    </row>
    <row r="486" spans="3:3" s="14" customFormat="1" ht="13.5" x14ac:dyDescent="0.35">
      <c r="C486" s="15"/>
    </row>
  </sheetData>
  <sheetProtection algorithmName="SHA-512" hashValue="tN9nGA7YLPndcx18HRsalSRdyZz+hNKRj4VXMkZhA2DOcoDhfUSZxtX5tstmupeqzHK+/NdmqRFxn0RT5uDVrQ==" saltValue="TCGm5hnu2FAS+W94jF/i2A==" spinCount="100000" sheet="1" selectLockedCells="1"/>
  <pageMargins left="0.78740157480314965" right="0.19685039370078741" top="0.39370078740157483" bottom="0.39370078740157483" header="0.51181102362204722" footer="0"/>
  <pageSetup paperSize="9" fitToHeight="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FC063-5423-4267-8EDF-D183E6BBB174}">
  <sheetPr>
    <tabColor rgb="FFFFFFCC"/>
  </sheetPr>
  <dimension ref="A1:AG79"/>
  <sheetViews>
    <sheetView showGridLines="0" zoomScaleNormal="100" workbookViewId="0"/>
  </sheetViews>
  <sheetFormatPr baseColWidth="10" defaultColWidth="11.59765625" defaultRowHeight="13.9" x14ac:dyDescent="0.4"/>
  <cols>
    <col min="1" max="1" width="2.3984375" style="18" customWidth="1"/>
    <col min="2" max="2" width="3.86328125" style="18" customWidth="1"/>
    <col min="3" max="3" width="7.1328125" style="18" customWidth="1"/>
    <col min="4" max="4" width="26.1328125" style="18" customWidth="1"/>
    <col min="5" max="5" width="15.86328125" style="18" customWidth="1"/>
    <col min="6" max="6" width="11.1328125" style="18" customWidth="1"/>
    <col min="7" max="7" width="2.1328125" style="18" customWidth="1"/>
    <col min="8" max="8" width="7.1328125" style="19" customWidth="1"/>
    <col min="9" max="11" width="17.1328125" style="19" customWidth="1"/>
    <col min="12" max="12" width="6.265625" style="18" customWidth="1"/>
    <col min="13" max="16384" width="11.59765625" style="18"/>
  </cols>
  <sheetData>
    <row r="1" spans="1:13" s="17" customFormat="1" ht="17.25" x14ac:dyDescent="0.4">
      <c r="A1" s="21" t="s">
        <v>0</v>
      </c>
      <c r="B1" s="21"/>
      <c r="C1" s="68"/>
      <c r="D1" s="68"/>
      <c r="E1" s="68"/>
      <c r="F1" s="68"/>
      <c r="G1" s="68"/>
      <c r="H1" s="68"/>
      <c r="I1" s="129"/>
      <c r="J1" s="129"/>
      <c r="K1" s="129"/>
      <c r="L1" s="129"/>
      <c r="M1" s="68"/>
    </row>
    <row r="2" spans="1:13" s="17" customFormat="1" ht="15" x14ac:dyDescent="0.4">
      <c r="A2" s="22" t="s">
        <v>10</v>
      </c>
      <c r="B2" s="22"/>
      <c r="C2" s="130"/>
      <c r="D2" s="130"/>
      <c r="E2" s="130"/>
      <c r="F2" s="130"/>
      <c r="G2" s="130"/>
      <c r="H2" s="130"/>
      <c r="I2" s="129"/>
      <c r="J2" s="129"/>
      <c r="K2" s="129"/>
      <c r="L2" s="129"/>
      <c r="M2" s="130"/>
    </row>
    <row r="3" spans="1:13" s="17" customFormat="1" ht="6.6" customHeight="1" x14ac:dyDescent="0.4">
      <c r="A3" s="131"/>
      <c r="B3" s="130"/>
      <c r="C3" s="130"/>
      <c r="D3" s="130"/>
      <c r="E3" s="130"/>
      <c r="F3" s="130"/>
      <c r="G3" s="130"/>
      <c r="H3" s="129"/>
      <c r="I3" s="129"/>
      <c r="J3" s="129"/>
      <c r="K3" s="129"/>
      <c r="L3" s="130"/>
    </row>
    <row r="4" spans="1:13" ht="18" customHeight="1" x14ac:dyDescent="0.4">
      <c r="A4" s="134"/>
      <c r="B4" s="135" t="s">
        <v>11</v>
      </c>
      <c r="C4" s="136"/>
      <c r="D4" s="136"/>
      <c r="E4" s="136"/>
      <c r="F4" s="136"/>
      <c r="G4" s="136"/>
      <c r="H4" s="137"/>
      <c r="I4" s="137"/>
      <c r="J4" s="137"/>
      <c r="K4" s="137"/>
      <c r="L4" s="138"/>
    </row>
    <row r="5" spans="1:13" ht="4.5" customHeight="1" x14ac:dyDescent="0.4">
      <c r="A5" s="139"/>
      <c r="B5" s="453"/>
      <c r="C5" s="132"/>
      <c r="D5" s="132"/>
      <c r="E5" s="132"/>
      <c r="F5" s="132"/>
      <c r="G5" s="132"/>
      <c r="H5" s="454"/>
      <c r="I5" s="454"/>
      <c r="J5" s="454"/>
      <c r="K5" s="454"/>
      <c r="L5" s="140"/>
    </row>
    <row r="6" spans="1:13" ht="4.7" customHeight="1" x14ac:dyDescent="0.35">
      <c r="A6" s="139"/>
      <c r="B6" s="132"/>
      <c r="C6" s="132"/>
      <c r="D6" s="132"/>
      <c r="E6" s="132"/>
      <c r="F6" s="132"/>
      <c r="G6" s="132"/>
      <c r="H6" s="132"/>
      <c r="I6" s="132"/>
      <c r="J6" s="132"/>
      <c r="K6" s="132"/>
      <c r="L6" s="140"/>
    </row>
    <row r="7" spans="1:13" ht="15" customHeight="1" thickBot="1" x14ac:dyDescent="0.4">
      <c r="A7" s="139"/>
      <c r="B7" s="132"/>
      <c r="C7" s="132"/>
      <c r="D7" s="132"/>
      <c r="E7" s="132"/>
      <c r="F7" s="132"/>
      <c r="G7" s="132"/>
      <c r="H7" s="132"/>
      <c r="I7" s="132"/>
      <c r="J7" s="132"/>
      <c r="K7" s="132"/>
      <c r="L7" s="140"/>
    </row>
    <row r="8" spans="1:13" x14ac:dyDescent="0.4">
      <c r="A8" s="139"/>
      <c r="B8" s="132"/>
      <c r="C8" s="282" t="s">
        <v>12</v>
      </c>
      <c r="D8" s="283"/>
      <c r="E8" s="283"/>
      <c r="F8" s="284"/>
      <c r="G8" s="132"/>
      <c r="H8" s="289" t="s">
        <v>13</v>
      </c>
      <c r="I8" s="290"/>
      <c r="J8" s="290"/>
      <c r="K8" s="291"/>
      <c r="L8" s="140"/>
    </row>
    <row r="9" spans="1:13" x14ac:dyDescent="0.4">
      <c r="A9" s="141"/>
      <c r="B9" s="455"/>
      <c r="C9" s="285"/>
      <c r="D9" s="456" t="s">
        <v>14</v>
      </c>
      <c r="E9" s="132"/>
      <c r="F9" s="286"/>
      <c r="G9" s="132"/>
      <c r="H9" s="292"/>
      <c r="I9" s="441" t="s">
        <v>15</v>
      </c>
      <c r="J9" s="151"/>
      <c r="K9" s="293"/>
      <c r="L9" s="140"/>
    </row>
    <row r="10" spans="1:13" x14ac:dyDescent="0.4">
      <c r="A10" s="141"/>
      <c r="B10" s="455"/>
      <c r="C10" s="285"/>
      <c r="D10" s="456" t="s">
        <v>16</v>
      </c>
      <c r="E10" s="132"/>
      <c r="F10" s="286"/>
      <c r="G10" s="132"/>
      <c r="H10" s="292"/>
      <c r="I10" s="441" t="s">
        <v>17</v>
      </c>
      <c r="J10" s="151"/>
      <c r="K10" s="293"/>
      <c r="L10" s="140"/>
    </row>
    <row r="11" spans="1:13" x14ac:dyDescent="0.4">
      <c r="A11" s="141"/>
      <c r="B11" s="455"/>
      <c r="C11" s="285"/>
      <c r="D11" s="151" t="s">
        <v>18</v>
      </c>
      <c r="E11" s="132"/>
      <c r="F11" s="286"/>
      <c r="G11" s="132"/>
      <c r="H11" s="292"/>
      <c r="I11" s="441" t="s">
        <v>19</v>
      </c>
      <c r="J11" s="151"/>
      <c r="K11" s="293"/>
      <c r="L11" s="140"/>
    </row>
    <row r="12" spans="1:13" ht="14.25" thickBot="1" x14ac:dyDescent="0.45">
      <c r="A12" s="141"/>
      <c r="B12" s="455"/>
      <c r="C12" s="285"/>
      <c r="D12" s="456" t="s">
        <v>20</v>
      </c>
      <c r="E12" s="132"/>
      <c r="F12" s="286"/>
      <c r="G12" s="132"/>
      <c r="H12" s="294"/>
      <c r="I12" s="295" t="s">
        <v>21</v>
      </c>
      <c r="J12" s="295"/>
      <c r="K12" s="296"/>
      <c r="L12" s="140"/>
    </row>
    <row r="13" spans="1:13" ht="14.25" thickBot="1" x14ac:dyDescent="0.45">
      <c r="A13" s="141"/>
      <c r="B13" s="455"/>
      <c r="C13" s="285"/>
      <c r="D13" s="456" t="s">
        <v>22</v>
      </c>
      <c r="E13" s="132"/>
      <c r="F13" s="286"/>
      <c r="G13" s="132"/>
      <c r="H13" s="132"/>
      <c r="I13" s="132"/>
      <c r="J13" s="132"/>
      <c r="K13" s="132"/>
      <c r="L13" s="140"/>
    </row>
    <row r="14" spans="1:13" ht="14.25" thickBot="1" x14ac:dyDescent="0.45">
      <c r="A14" s="141"/>
      <c r="B14" s="455"/>
      <c r="C14" s="324"/>
      <c r="D14" s="419" t="s">
        <v>23</v>
      </c>
      <c r="E14" s="287"/>
      <c r="F14" s="288"/>
      <c r="G14" s="132"/>
      <c r="H14" s="328" t="s">
        <v>24</v>
      </c>
      <c r="I14" s="439"/>
      <c r="J14" s="329"/>
      <c r="K14" s="330"/>
      <c r="L14" s="140"/>
    </row>
    <row r="15" spans="1:13" ht="14.25" thickBot="1" x14ac:dyDescent="0.45">
      <c r="A15" s="141"/>
      <c r="B15" s="455"/>
      <c r="C15" s="455"/>
      <c r="D15" s="457"/>
      <c r="E15" s="455"/>
      <c r="F15" s="455"/>
      <c r="G15" s="132"/>
      <c r="H15" s="333"/>
      <c r="I15" s="420" t="s">
        <v>25</v>
      </c>
      <c r="J15" s="331"/>
      <c r="K15" s="332"/>
      <c r="L15" s="140"/>
    </row>
    <row r="16" spans="1:13" ht="14.25" thickBot="1" x14ac:dyDescent="0.45">
      <c r="A16" s="141"/>
      <c r="B16" s="455"/>
      <c r="C16" s="277" t="s">
        <v>26</v>
      </c>
      <c r="D16" s="421"/>
      <c r="E16" s="278"/>
      <c r="F16" s="279"/>
      <c r="G16" s="132"/>
      <c r="H16" s="132"/>
      <c r="I16" s="151"/>
      <c r="J16" s="132"/>
      <c r="K16" s="132"/>
      <c r="L16" s="140"/>
    </row>
    <row r="17" spans="1:12" x14ac:dyDescent="0.4">
      <c r="A17" s="141"/>
      <c r="B17" s="455"/>
      <c r="C17" s="325"/>
      <c r="D17" s="456" t="s">
        <v>27</v>
      </c>
      <c r="E17" s="132"/>
      <c r="F17" s="326"/>
      <c r="G17" s="132"/>
      <c r="H17" s="297" t="s">
        <v>28</v>
      </c>
      <c r="I17" s="422"/>
      <c r="J17" s="298"/>
      <c r="K17" s="299"/>
      <c r="L17" s="140"/>
    </row>
    <row r="18" spans="1:12" ht="14.25" thickBot="1" x14ac:dyDescent="0.45">
      <c r="A18" s="141"/>
      <c r="B18" s="455"/>
      <c r="C18" s="327"/>
      <c r="D18" s="423" t="s">
        <v>29</v>
      </c>
      <c r="E18" s="280"/>
      <c r="F18" s="281"/>
      <c r="G18" s="132"/>
      <c r="H18" s="300"/>
      <c r="I18" s="441" t="s">
        <v>30</v>
      </c>
      <c r="J18" s="132"/>
      <c r="K18" s="301"/>
      <c r="L18" s="140"/>
    </row>
    <row r="19" spans="1:12" ht="14.25" thickBot="1" x14ac:dyDescent="0.45">
      <c r="A19" s="141"/>
      <c r="B19" s="455"/>
      <c r="C19" s="455"/>
      <c r="D19" s="457"/>
      <c r="E19" s="455"/>
      <c r="F19" s="455"/>
      <c r="G19" s="132"/>
      <c r="H19" s="300"/>
      <c r="I19" s="441" t="s">
        <v>31</v>
      </c>
      <c r="J19" s="132"/>
      <c r="K19" s="462"/>
      <c r="L19" s="140"/>
    </row>
    <row r="20" spans="1:12" ht="14.25" thickBot="1" x14ac:dyDescent="0.45">
      <c r="A20" s="141"/>
      <c r="B20" s="455"/>
      <c r="C20" s="268" t="s">
        <v>32</v>
      </c>
      <c r="D20" s="425"/>
      <c r="E20" s="269"/>
      <c r="F20" s="270"/>
      <c r="G20" s="132"/>
      <c r="H20" s="302"/>
      <c r="I20" s="424" t="s">
        <v>33</v>
      </c>
      <c r="J20" s="303"/>
      <c r="K20" s="304"/>
      <c r="L20" s="140"/>
    </row>
    <row r="21" spans="1:12" ht="14.25" thickBot="1" x14ac:dyDescent="0.45">
      <c r="A21" s="141"/>
      <c r="B21" s="455"/>
      <c r="C21" s="271"/>
      <c r="D21" s="456" t="s">
        <v>34</v>
      </c>
      <c r="E21" s="132"/>
      <c r="F21" s="272"/>
      <c r="G21" s="132"/>
      <c r="H21" s="132"/>
      <c r="I21" s="458"/>
      <c r="J21" s="132"/>
      <c r="K21" s="132"/>
      <c r="L21" s="140"/>
    </row>
    <row r="22" spans="1:12" x14ac:dyDescent="0.4">
      <c r="A22" s="141"/>
      <c r="B22" s="455"/>
      <c r="C22" s="271"/>
      <c r="D22" s="456" t="s">
        <v>35</v>
      </c>
      <c r="E22" s="132"/>
      <c r="F22" s="272"/>
      <c r="G22" s="132"/>
      <c r="H22" s="305" t="s">
        <v>36</v>
      </c>
      <c r="I22" s="426"/>
      <c r="J22" s="306"/>
      <c r="K22" s="307"/>
      <c r="L22" s="140"/>
    </row>
    <row r="23" spans="1:12" x14ac:dyDescent="0.4">
      <c r="A23" s="141"/>
      <c r="B23" s="455"/>
      <c r="C23" s="271"/>
      <c r="D23" s="456" t="s">
        <v>37</v>
      </c>
      <c r="E23" s="132"/>
      <c r="F23" s="272"/>
      <c r="G23" s="132"/>
      <c r="H23" s="308"/>
      <c r="I23" s="441" t="s">
        <v>38</v>
      </c>
      <c r="J23" s="132"/>
      <c r="K23" s="309"/>
      <c r="L23" s="140"/>
    </row>
    <row r="24" spans="1:12" x14ac:dyDescent="0.4">
      <c r="A24" s="141"/>
      <c r="B24" s="455"/>
      <c r="C24" s="273"/>
      <c r="D24" s="456" t="s">
        <v>39</v>
      </c>
      <c r="E24" s="132"/>
      <c r="F24" s="272"/>
      <c r="G24" s="132"/>
      <c r="H24" s="310"/>
      <c r="I24" s="441" t="s">
        <v>40</v>
      </c>
      <c r="J24" s="132"/>
      <c r="K24" s="463"/>
      <c r="L24" s="140"/>
    </row>
    <row r="25" spans="1:12" ht="14.25" thickBot="1" x14ac:dyDescent="0.45">
      <c r="A25" s="141"/>
      <c r="B25" s="455"/>
      <c r="C25" s="271"/>
      <c r="D25" s="456" t="s">
        <v>41</v>
      </c>
      <c r="E25" s="132"/>
      <c r="F25" s="272"/>
      <c r="G25" s="132"/>
      <c r="H25" s="311"/>
      <c r="I25" s="427" t="s">
        <v>42</v>
      </c>
      <c r="J25" s="312"/>
      <c r="K25" s="313"/>
      <c r="L25" s="140"/>
    </row>
    <row r="26" spans="1:12" ht="14.25" thickBot="1" x14ac:dyDescent="0.45">
      <c r="A26" s="141"/>
      <c r="B26" s="455"/>
      <c r="C26" s="273"/>
      <c r="D26" s="456" t="s">
        <v>43</v>
      </c>
      <c r="E26" s="132"/>
      <c r="F26" s="272"/>
      <c r="G26" s="132"/>
      <c r="H26" s="132"/>
      <c r="I26" s="458"/>
      <c r="J26" s="132"/>
      <c r="K26" s="132"/>
      <c r="L26" s="140"/>
    </row>
    <row r="27" spans="1:12" x14ac:dyDescent="0.4">
      <c r="A27" s="141"/>
      <c r="B27" s="455"/>
      <c r="C27" s="271"/>
      <c r="D27" s="456" t="s">
        <v>44</v>
      </c>
      <c r="E27" s="132"/>
      <c r="F27" s="272"/>
      <c r="G27" s="132"/>
      <c r="H27" s="314" t="s">
        <v>45</v>
      </c>
      <c r="I27" s="428"/>
      <c r="J27" s="315"/>
      <c r="K27" s="316"/>
      <c r="L27" s="140"/>
    </row>
    <row r="28" spans="1:12" x14ac:dyDescent="0.4">
      <c r="A28" s="141"/>
      <c r="B28" s="455"/>
      <c r="C28" s="271"/>
      <c r="D28" s="441" t="s">
        <v>46</v>
      </c>
      <c r="E28" s="132"/>
      <c r="F28" s="272"/>
      <c r="G28" s="132"/>
      <c r="H28" s="317"/>
      <c r="I28" s="441" t="s">
        <v>47</v>
      </c>
      <c r="J28" s="132"/>
      <c r="K28" s="318"/>
      <c r="L28" s="140"/>
    </row>
    <row r="29" spans="1:12" x14ac:dyDescent="0.4">
      <c r="A29" s="141"/>
      <c r="B29" s="455"/>
      <c r="C29" s="271"/>
      <c r="D29" s="441" t="s">
        <v>48</v>
      </c>
      <c r="E29" s="132"/>
      <c r="F29" s="272"/>
      <c r="G29" s="132"/>
      <c r="H29" s="317"/>
      <c r="I29" s="441" t="s">
        <v>49</v>
      </c>
      <c r="J29" s="132"/>
      <c r="K29" s="464"/>
      <c r="L29" s="140"/>
    </row>
    <row r="30" spans="1:12" ht="14.25" thickBot="1" x14ac:dyDescent="0.45">
      <c r="A30" s="141"/>
      <c r="B30" s="455"/>
      <c r="C30" s="274"/>
      <c r="D30" s="275" t="s">
        <v>50</v>
      </c>
      <c r="E30" s="275"/>
      <c r="F30" s="276"/>
      <c r="G30" s="132"/>
      <c r="H30" s="319"/>
      <c r="I30" s="429" t="s">
        <v>51</v>
      </c>
      <c r="J30" s="320"/>
      <c r="K30" s="321"/>
      <c r="L30" s="140"/>
    </row>
    <row r="31" spans="1:12" x14ac:dyDescent="0.4">
      <c r="A31" s="141"/>
      <c r="B31" s="455"/>
      <c r="C31" s="132"/>
      <c r="D31" s="132"/>
      <c r="E31" s="132"/>
      <c r="F31" s="132"/>
      <c r="G31" s="132"/>
      <c r="H31" s="132"/>
      <c r="I31" s="132"/>
      <c r="J31" s="132"/>
      <c r="K31" s="132"/>
      <c r="L31" s="140"/>
    </row>
    <row r="32" spans="1:12" x14ac:dyDescent="0.4">
      <c r="A32" s="141"/>
      <c r="B32" s="455" t="s">
        <v>52</v>
      </c>
      <c r="C32" s="132"/>
      <c r="D32" s="132"/>
      <c r="E32" s="132"/>
      <c r="F32" s="132"/>
      <c r="G32" s="132"/>
      <c r="H32" s="132"/>
      <c r="I32" s="132"/>
      <c r="J32" s="132"/>
      <c r="K32" s="132"/>
      <c r="L32" s="140"/>
    </row>
    <row r="33" spans="1:33" x14ac:dyDescent="0.4">
      <c r="A33" s="141"/>
      <c r="B33" s="455"/>
      <c r="C33" s="132"/>
      <c r="D33" s="132"/>
      <c r="E33" s="132"/>
      <c r="F33" s="132"/>
      <c r="G33" s="132"/>
      <c r="H33" s="132"/>
      <c r="I33" s="132"/>
      <c r="J33" s="132"/>
      <c r="K33" s="132"/>
      <c r="L33" s="140"/>
    </row>
    <row r="34" spans="1:33" s="1" customFormat="1" ht="15" customHeight="1" x14ac:dyDescent="0.4">
      <c r="A34" s="141"/>
      <c r="B34" s="91" t="s">
        <v>53</v>
      </c>
      <c r="C34" s="132"/>
      <c r="D34" s="30"/>
      <c r="E34" s="30"/>
      <c r="F34" s="30"/>
      <c r="G34" s="30"/>
      <c r="H34" s="30"/>
      <c r="I34" s="30"/>
      <c r="J34" s="30"/>
      <c r="K34" s="30"/>
      <c r="L34" s="140"/>
      <c r="M34" s="18"/>
      <c r="N34" s="18"/>
      <c r="O34" s="18"/>
      <c r="P34" s="18"/>
      <c r="Q34" s="18"/>
      <c r="R34" s="18"/>
      <c r="S34" s="18"/>
      <c r="T34" s="18"/>
      <c r="U34" s="18"/>
      <c r="V34" s="18"/>
      <c r="W34" s="18"/>
      <c r="X34" s="18"/>
      <c r="AA34" s="18"/>
      <c r="AB34" s="18"/>
      <c r="AC34" s="18"/>
      <c r="AD34" s="18"/>
      <c r="AE34" s="18"/>
      <c r="AF34" s="18"/>
      <c r="AG34" s="18"/>
    </row>
    <row r="35" spans="1:33" customFormat="1" ht="15" customHeight="1" x14ac:dyDescent="0.35">
      <c r="A35" s="141"/>
      <c r="B35" s="151" t="s">
        <v>54</v>
      </c>
      <c r="C35" s="132"/>
      <c r="D35" s="151"/>
      <c r="E35" s="151"/>
      <c r="F35" s="151"/>
      <c r="G35" s="151"/>
      <c r="H35" s="151"/>
      <c r="I35" s="151"/>
      <c r="J35" s="151"/>
      <c r="K35" s="151"/>
      <c r="L35" s="140"/>
      <c r="M35" s="18"/>
      <c r="N35" s="18"/>
      <c r="O35" s="18"/>
      <c r="P35" s="18"/>
      <c r="Q35" s="18"/>
      <c r="R35" s="18"/>
      <c r="S35" s="18"/>
      <c r="T35" s="18"/>
      <c r="U35" s="18"/>
      <c r="V35" s="18"/>
      <c r="W35" s="18"/>
      <c r="X35" s="18"/>
      <c r="AA35" s="18"/>
      <c r="AB35" s="18"/>
      <c r="AC35" s="18"/>
      <c r="AD35" s="18"/>
      <c r="AE35" s="18"/>
      <c r="AF35" s="18"/>
      <c r="AG35" s="18"/>
    </row>
    <row r="36" spans="1:33" customFormat="1" ht="15" customHeight="1" x14ac:dyDescent="0.35">
      <c r="A36" s="141"/>
      <c r="B36" s="151" t="s">
        <v>55</v>
      </c>
      <c r="C36" s="132"/>
      <c r="D36" s="151"/>
      <c r="E36" s="151"/>
      <c r="F36" s="151"/>
      <c r="G36" s="151"/>
      <c r="H36" s="151"/>
      <c r="I36" s="151"/>
      <c r="J36" s="151"/>
      <c r="K36" s="151"/>
      <c r="L36" s="140"/>
      <c r="M36" s="18"/>
      <c r="N36" s="18"/>
      <c r="O36" s="18"/>
      <c r="P36" s="18"/>
      <c r="Q36" s="18"/>
      <c r="R36" s="18"/>
      <c r="S36" s="18"/>
      <c r="T36" s="18"/>
      <c r="U36" s="18"/>
      <c r="V36" s="18"/>
      <c r="W36" s="18"/>
      <c r="X36" s="18"/>
      <c r="AA36" s="18"/>
      <c r="AB36" s="18"/>
      <c r="AC36" s="18"/>
      <c r="AD36" s="18"/>
      <c r="AE36" s="18"/>
      <c r="AF36" s="18"/>
      <c r="AG36" s="18"/>
    </row>
    <row r="37" spans="1:33" customFormat="1" ht="15" customHeight="1" x14ac:dyDescent="0.35">
      <c r="A37" s="141"/>
      <c r="B37" s="151" t="s">
        <v>56</v>
      </c>
      <c r="C37" s="132"/>
      <c r="D37" s="151"/>
      <c r="E37" s="151"/>
      <c r="F37" s="151"/>
      <c r="G37" s="151"/>
      <c r="H37" s="151"/>
      <c r="I37" s="151"/>
      <c r="J37" s="151"/>
      <c r="K37" s="151"/>
      <c r="L37" s="140"/>
      <c r="M37" s="18"/>
      <c r="N37" s="18"/>
      <c r="O37" s="18"/>
      <c r="P37" s="18"/>
      <c r="Q37" s="18"/>
      <c r="R37" s="18"/>
      <c r="S37" s="18"/>
      <c r="T37" s="18"/>
      <c r="U37" s="18"/>
      <c r="V37" s="18"/>
      <c r="W37" s="18"/>
      <c r="X37" s="18"/>
      <c r="AA37" s="18"/>
      <c r="AB37" s="18"/>
      <c r="AC37" s="18"/>
      <c r="AD37" s="18"/>
      <c r="AE37" s="18"/>
      <c r="AF37" s="18"/>
      <c r="AG37" s="18"/>
    </row>
    <row r="38" spans="1:33" customFormat="1" ht="15" customHeight="1" x14ac:dyDescent="0.4">
      <c r="A38" s="141"/>
      <c r="B38" s="170" t="s">
        <v>57</v>
      </c>
      <c r="C38" s="132"/>
      <c r="D38" s="151"/>
      <c r="E38" s="151"/>
      <c r="F38" s="151"/>
      <c r="G38" s="151"/>
      <c r="H38" s="151"/>
      <c r="I38" s="151"/>
      <c r="J38" s="151"/>
      <c r="K38" s="151"/>
      <c r="L38" s="140"/>
      <c r="M38" s="18"/>
      <c r="N38" s="18"/>
      <c r="O38" s="18"/>
      <c r="P38" s="18"/>
      <c r="Q38" s="18"/>
      <c r="R38" s="18"/>
      <c r="S38" s="18"/>
      <c r="T38" s="18"/>
      <c r="U38" s="18"/>
      <c r="V38" s="18"/>
      <c r="W38" s="18"/>
      <c r="X38" s="18"/>
      <c r="AA38" s="18"/>
      <c r="AB38" s="18"/>
      <c r="AC38" s="18"/>
      <c r="AD38" s="18"/>
      <c r="AE38" s="18"/>
      <c r="AF38" s="18"/>
      <c r="AG38" s="18"/>
    </row>
    <row r="39" spans="1:33" customFormat="1" ht="3" customHeight="1" x14ac:dyDescent="0.35">
      <c r="A39" s="141"/>
      <c r="B39" s="151"/>
      <c r="C39" s="132"/>
      <c r="D39" s="151"/>
      <c r="E39" s="151"/>
      <c r="F39" s="151"/>
      <c r="G39" s="151"/>
      <c r="H39" s="151"/>
      <c r="I39" s="151"/>
      <c r="J39" s="151"/>
      <c r="K39" s="151"/>
      <c r="L39" s="140"/>
      <c r="M39" s="18"/>
      <c r="N39" s="18"/>
      <c r="O39" s="18"/>
      <c r="P39" s="18"/>
      <c r="Q39" s="18"/>
      <c r="R39" s="18"/>
      <c r="S39" s="18"/>
      <c r="T39" s="18"/>
      <c r="U39" s="18"/>
      <c r="V39" s="18"/>
      <c r="W39" s="18"/>
      <c r="X39" s="18"/>
      <c r="AA39" s="18"/>
      <c r="AB39" s="18"/>
      <c r="AC39" s="18"/>
      <c r="AD39" s="18"/>
      <c r="AE39" s="18"/>
      <c r="AF39" s="18"/>
      <c r="AG39" s="18"/>
    </row>
    <row r="40" spans="1:33" customFormat="1" ht="15" customHeight="1" x14ac:dyDescent="0.35">
      <c r="A40" s="141"/>
      <c r="B40" s="151" t="s">
        <v>58</v>
      </c>
      <c r="C40" s="132"/>
      <c r="D40" s="151"/>
      <c r="E40" s="151"/>
      <c r="F40" s="151"/>
      <c r="G40" s="151"/>
      <c r="H40" s="151"/>
      <c r="I40" s="151"/>
      <c r="J40" s="151"/>
      <c r="K40" s="151"/>
      <c r="L40" s="140"/>
      <c r="M40" s="18"/>
      <c r="N40" s="18"/>
      <c r="O40" s="18"/>
      <c r="P40" s="18"/>
      <c r="Q40" s="18"/>
      <c r="R40" s="18"/>
      <c r="S40" s="18"/>
      <c r="T40" s="18"/>
      <c r="U40" s="18"/>
      <c r="V40" s="18"/>
      <c r="W40" s="18"/>
      <c r="X40" s="18"/>
      <c r="AA40" s="18"/>
      <c r="AB40" s="18"/>
      <c r="AC40" s="18"/>
      <c r="AD40" s="18"/>
      <c r="AE40" s="18"/>
      <c r="AF40" s="18"/>
      <c r="AG40" s="18"/>
    </row>
    <row r="41" spans="1:33" customFormat="1" ht="15" customHeight="1" x14ac:dyDescent="0.35">
      <c r="A41" s="141"/>
      <c r="B41" s="151"/>
      <c r="C41" s="469" t="s">
        <v>59</v>
      </c>
      <c r="D41" s="469"/>
      <c r="E41" s="151"/>
      <c r="F41" s="470" t="s">
        <v>60</v>
      </c>
      <c r="G41" s="470"/>
      <c r="H41" s="470"/>
      <c r="I41" s="470"/>
      <c r="J41" s="151"/>
      <c r="K41" s="151"/>
      <c r="L41" s="140"/>
      <c r="M41" s="18"/>
      <c r="N41" s="18"/>
      <c r="O41" s="18"/>
      <c r="P41" s="18"/>
      <c r="Q41" s="18"/>
      <c r="R41" s="18"/>
      <c r="S41" s="18"/>
      <c r="T41" s="18"/>
      <c r="U41" s="18"/>
      <c r="V41" s="18"/>
      <c r="W41" s="18"/>
      <c r="X41" s="18"/>
      <c r="AA41" s="18"/>
      <c r="AB41" s="18"/>
      <c r="AC41" s="18"/>
      <c r="AD41" s="18"/>
      <c r="AE41" s="18"/>
      <c r="AF41" s="18"/>
      <c r="AG41" s="18"/>
    </row>
    <row r="42" spans="1:33" customFormat="1" ht="15" customHeight="1" x14ac:dyDescent="0.35">
      <c r="A42" s="141"/>
      <c r="B42" s="151" t="s">
        <v>61</v>
      </c>
      <c r="C42" s="132"/>
      <c r="D42" s="151"/>
      <c r="E42" s="151"/>
      <c r="F42" s="151"/>
      <c r="G42" s="151"/>
      <c r="H42" s="151"/>
      <c r="I42" s="151"/>
      <c r="J42" s="151"/>
      <c r="K42" s="151"/>
      <c r="L42" s="140"/>
      <c r="M42" s="18"/>
      <c r="N42" s="18"/>
      <c r="O42" s="18"/>
      <c r="P42" s="18"/>
      <c r="Q42" s="18"/>
      <c r="R42" s="18"/>
      <c r="S42" s="18"/>
      <c r="T42" s="18"/>
      <c r="U42" s="18"/>
      <c r="V42" s="18"/>
      <c r="W42" s="18"/>
      <c r="X42" s="18"/>
      <c r="AA42" s="18"/>
      <c r="AB42" s="18"/>
      <c r="AC42" s="18"/>
      <c r="AD42" s="18"/>
      <c r="AE42" s="18"/>
      <c r="AF42" s="18"/>
      <c r="AG42" s="18"/>
    </row>
    <row r="43" spans="1:33" customFormat="1" ht="15" customHeight="1" x14ac:dyDescent="0.35">
      <c r="A43" s="141"/>
      <c r="B43" s="151" t="s">
        <v>62</v>
      </c>
      <c r="C43" s="132"/>
      <c r="D43" s="151"/>
      <c r="E43" s="151"/>
      <c r="F43" s="151"/>
      <c r="G43" s="151"/>
      <c r="H43" s="151"/>
      <c r="I43" s="151"/>
      <c r="J43" s="151"/>
      <c r="K43" s="151"/>
      <c r="L43" s="140"/>
      <c r="M43" s="18"/>
      <c r="N43" s="18"/>
      <c r="O43" s="18"/>
      <c r="P43" s="18"/>
      <c r="Q43" s="18"/>
      <c r="R43" s="18"/>
      <c r="S43" s="18"/>
      <c r="T43" s="18"/>
      <c r="U43" s="18"/>
      <c r="V43" s="18"/>
      <c r="W43" s="18"/>
      <c r="X43" s="18"/>
      <c r="AA43" s="18"/>
      <c r="AB43" s="18"/>
      <c r="AC43" s="18"/>
      <c r="AD43" s="18"/>
      <c r="AE43" s="18"/>
      <c r="AF43" s="18"/>
      <c r="AG43" s="18"/>
    </row>
    <row r="44" spans="1:33" customFormat="1" ht="3" customHeight="1" x14ac:dyDescent="0.35">
      <c r="A44" s="141"/>
      <c r="B44" s="151"/>
      <c r="C44" s="132"/>
      <c r="D44" s="151"/>
      <c r="E44" s="151"/>
      <c r="F44" s="151"/>
      <c r="G44" s="151"/>
      <c r="H44" s="151"/>
      <c r="I44" s="151"/>
      <c r="J44" s="151"/>
      <c r="K44" s="151"/>
      <c r="L44" s="140"/>
      <c r="M44" s="18"/>
      <c r="N44" s="18"/>
      <c r="O44" s="18"/>
      <c r="P44" s="18"/>
      <c r="Q44" s="18"/>
      <c r="R44" s="18"/>
      <c r="S44" s="18"/>
      <c r="T44" s="18"/>
      <c r="U44" s="18"/>
      <c r="V44" s="18"/>
      <c r="W44" s="18"/>
      <c r="X44" s="18"/>
      <c r="AA44" s="18"/>
      <c r="AB44" s="18"/>
      <c r="AC44" s="18"/>
      <c r="AD44" s="18"/>
      <c r="AE44" s="18"/>
      <c r="AF44" s="18"/>
      <c r="AG44" s="18"/>
    </row>
    <row r="45" spans="1:33" customFormat="1" ht="15" customHeight="1" x14ac:dyDescent="0.35">
      <c r="A45" s="141"/>
      <c r="B45" s="151" t="s">
        <v>63</v>
      </c>
      <c r="C45" s="132"/>
      <c r="D45" s="151"/>
      <c r="E45" s="151"/>
      <c r="F45" s="151"/>
      <c r="G45" s="151"/>
      <c r="H45" s="151"/>
      <c r="I45" s="151"/>
      <c r="J45" s="151"/>
      <c r="K45" s="151"/>
      <c r="L45" s="140"/>
      <c r="M45" s="18"/>
      <c r="N45" s="18"/>
      <c r="O45" s="18"/>
      <c r="P45" s="18"/>
      <c r="Q45" s="18"/>
      <c r="R45" s="18"/>
      <c r="S45" s="18"/>
      <c r="T45" s="18"/>
      <c r="U45" s="18"/>
      <c r="V45" s="18"/>
      <c r="W45" s="18"/>
      <c r="X45" s="18"/>
      <c r="AA45" s="18"/>
      <c r="AB45" s="18"/>
      <c r="AC45" s="18"/>
      <c r="AD45" s="18"/>
      <c r="AE45" s="18"/>
      <c r="AF45" s="18"/>
      <c r="AG45" s="18"/>
    </row>
    <row r="46" spans="1:33" customFormat="1" ht="15" customHeight="1" x14ac:dyDescent="0.35">
      <c r="A46" s="141"/>
      <c r="B46" s="151" t="s">
        <v>64</v>
      </c>
      <c r="C46" s="132"/>
      <c r="D46" s="151"/>
      <c r="E46" s="151"/>
      <c r="F46" s="151"/>
      <c r="G46" s="151"/>
      <c r="H46" s="151"/>
      <c r="I46" s="151"/>
      <c r="J46" s="151"/>
      <c r="K46" s="151"/>
      <c r="L46" s="140"/>
      <c r="M46" s="18"/>
      <c r="N46" s="18"/>
      <c r="O46" s="18"/>
      <c r="P46" s="18"/>
      <c r="Q46" s="18"/>
      <c r="R46" s="18"/>
      <c r="S46" s="18"/>
      <c r="T46" s="18"/>
      <c r="U46" s="18"/>
      <c r="V46" s="18"/>
      <c r="W46" s="18"/>
      <c r="X46" s="18"/>
      <c r="AA46" s="18"/>
      <c r="AB46" s="18"/>
      <c r="AC46" s="18"/>
      <c r="AD46" s="18"/>
      <c r="AE46" s="18"/>
      <c r="AF46" s="18"/>
      <c r="AG46" s="18"/>
    </row>
    <row r="47" spans="1:33" customFormat="1" ht="15" customHeight="1" x14ac:dyDescent="0.35">
      <c r="A47" s="141"/>
      <c r="B47" s="151" t="s">
        <v>65</v>
      </c>
      <c r="C47" s="132"/>
      <c r="D47" s="151"/>
      <c r="E47" s="151"/>
      <c r="F47" s="151"/>
      <c r="G47" s="151"/>
      <c r="H47" s="151"/>
      <c r="I47" s="151"/>
      <c r="J47" s="151"/>
      <c r="K47" s="151"/>
      <c r="L47" s="140"/>
      <c r="M47" s="18"/>
      <c r="N47" s="18"/>
      <c r="O47" s="18"/>
      <c r="P47" s="18"/>
      <c r="Q47" s="18"/>
      <c r="R47" s="18"/>
      <c r="S47" s="18"/>
      <c r="T47" s="18"/>
      <c r="U47" s="18"/>
      <c r="V47" s="18"/>
      <c r="W47" s="18"/>
      <c r="X47" s="18"/>
      <c r="AA47" s="18"/>
      <c r="AB47" s="18"/>
      <c r="AC47" s="18"/>
      <c r="AD47" s="18"/>
      <c r="AE47" s="18"/>
      <c r="AF47" s="18"/>
      <c r="AG47" s="18"/>
    </row>
    <row r="48" spans="1:33" customFormat="1" ht="15" customHeight="1" x14ac:dyDescent="0.35">
      <c r="A48" s="141"/>
      <c r="B48" s="151" t="s">
        <v>66</v>
      </c>
      <c r="C48" s="132"/>
      <c r="D48" s="151"/>
      <c r="E48" s="151"/>
      <c r="F48" s="151"/>
      <c r="G48" s="151"/>
      <c r="H48" s="151"/>
      <c r="I48" s="151"/>
      <c r="J48" s="151"/>
      <c r="K48" s="151"/>
      <c r="L48" s="140"/>
      <c r="M48" s="18"/>
      <c r="N48" s="18"/>
      <c r="O48" s="18"/>
      <c r="P48" s="18"/>
      <c r="Q48" s="18"/>
      <c r="R48" s="18"/>
      <c r="S48" s="18"/>
      <c r="T48" s="18"/>
      <c r="U48" s="18"/>
      <c r="V48" s="18"/>
      <c r="W48" s="18"/>
      <c r="X48" s="18"/>
      <c r="AA48" s="18"/>
      <c r="AB48" s="18"/>
      <c r="AC48" s="18"/>
      <c r="AD48" s="18"/>
      <c r="AE48" s="18"/>
      <c r="AF48" s="18"/>
      <c r="AG48" s="18"/>
    </row>
    <row r="49" spans="1:33" customFormat="1" ht="3" customHeight="1" x14ac:dyDescent="0.35">
      <c r="A49" s="141"/>
      <c r="B49" s="151"/>
      <c r="C49" s="132"/>
      <c r="D49" s="151"/>
      <c r="E49" s="151"/>
      <c r="F49" s="151"/>
      <c r="G49" s="151"/>
      <c r="H49" s="151"/>
      <c r="I49" s="151"/>
      <c r="J49" s="151"/>
      <c r="K49" s="151"/>
      <c r="L49" s="140"/>
      <c r="M49" s="18"/>
      <c r="N49" s="18"/>
      <c r="O49" s="18"/>
      <c r="P49" s="18"/>
      <c r="Q49" s="18"/>
      <c r="R49" s="18"/>
      <c r="S49" s="18"/>
      <c r="T49" s="18"/>
      <c r="U49" s="18"/>
      <c r="V49" s="18"/>
      <c r="W49" s="18"/>
      <c r="X49" s="18"/>
      <c r="AA49" s="18"/>
      <c r="AB49" s="18"/>
      <c r="AC49" s="18"/>
      <c r="AD49" s="18"/>
      <c r="AE49" s="18"/>
      <c r="AF49" s="18"/>
      <c r="AG49" s="18"/>
    </row>
    <row r="50" spans="1:33" customFormat="1" ht="15" customHeight="1" x14ac:dyDescent="0.4">
      <c r="A50" s="141"/>
      <c r="B50" s="91" t="s">
        <v>67</v>
      </c>
      <c r="C50" s="132"/>
      <c r="D50" s="459"/>
      <c r="E50" s="132"/>
      <c r="F50" s="132"/>
      <c r="G50" s="132"/>
      <c r="H50" s="132"/>
      <c r="I50" s="132"/>
      <c r="J50" s="132"/>
      <c r="K50" s="132"/>
      <c r="L50" s="140"/>
      <c r="M50" s="18"/>
      <c r="N50" s="18"/>
      <c r="O50" s="18"/>
      <c r="P50" s="18"/>
      <c r="Q50" s="18"/>
      <c r="R50" s="18"/>
      <c r="S50" s="18"/>
      <c r="T50" s="18"/>
      <c r="U50" s="18"/>
      <c r="V50" s="18"/>
      <c r="W50" s="18"/>
      <c r="X50" s="18"/>
      <c r="AA50" s="18"/>
      <c r="AB50" s="18"/>
      <c r="AC50" s="18"/>
      <c r="AD50" s="18"/>
      <c r="AE50" s="18"/>
      <c r="AF50" s="18"/>
      <c r="AG50" s="18"/>
    </row>
    <row r="51" spans="1:33" customFormat="1" ht="15" customHeight="1" x14ac:dyDescent="0.35">
      <c r="A51" s="141"/>
      <c r="B51" s="132" t="s">
        <v>68</v>
      </c>
      <c r="C51" s="132"/>
      <c r="D51" s="465" t="s">
        <v>69</v>
      </c>
      <c r="E51" s="132" t="s">
        <v>70</v>
      </c>
      <c r="F51" s="132"/>
      <c r="G51" s="132"/>
      <c r="H51" s="132"/>
      <c r="I51" s="466" t="s">
        <v>71</v>
      </c>
      <c r="J51" s="132" t="s">
        <v>72</v>
      </c>
      <c r="K51" s="132"/>
      <c r="L51" s="140"/>
      <c r="M51" s="18"/>
      <c r="N51" s="18"/>
      <c r="O51" s="18"/>
      <c r="P51" s="18"/>
      <c r="Q51" s="18"/>
      <c r="R51" s="18"/>
      <c r="S51" s="18"/>
      <c r="T51" s="18"/>
      <c r="U51" s="18"/>
      <c r="V51" s="18"/>
      <c r="W51" s="18"/>
      <c r="X51" s="18"/>
      <c r="AA51" s="18"/>
      <c r="AB51" s="18"/>
      <c r="AC51" s="18"/>
      <c r="AD51" s="18"/>
      <c r="AE51" s="18"/>
      <c r="AF51" s="18"/>
      <c r="AG51" s="18"/>
    </row>
    <row r="52" spans="1:33" customFormat="1" ht="15" customHeight="1" x14ac:dyDescent="0.4">
      <c r="A52" s="141"/>
      <c r="B52" s="132" t="s">
        <v>73</v>
      </c>
      <c r="C52" s="132"/>
      <c r="D52" s="459"/>
      <c r="E52" s="132"/>
      <c r="F52" s="132"/>
      <c r="G52" s="132"/>
      <c r="H52" s="132"/>
      <c r="I52" s="151"/>
      <c r="J52" s="151"/>
      <c r="K52" s="151"/>
      <c r="L52" s="140"/>
      <c r="M52" s="18"/>
      <c r="N52" s="18"/>
      <c r="O52" s="18"/>
      <c r="P52" s="18"/>
      <c r="Q52" s="18"/>
      <c r="R52" s="18"/>
      <c r="S52" s="18"/>
      <c r="T52" s="18"/>
      <c r="U52" s="18"/>
      <c r="V52" s="18"/>
      <c r="W52" s="18"/>
      <c r="X52" s="18"/>
      <c r="AA52" s="18"/>
      <c r="AB52" s="18"/>
      <c r="AC52" s="18"/>
      <c r="AD52" s="18"/>
      <c r="AE52" s="18"/>
      <c r="AF52" s="18"/>
      <c r="AG52" s="18"/>
    </row>
    <row r="53" spans="1:33" customFormat="1" ht="15" customHeight="1" x14ac:dyDescent="0.35">
      <c r="A53" s="141"/>
      <c r="B53" s="132" t="s">
        <v>74</v>
      </c>
      <c r="C53" s="132"/>
      <c r="D53" s="132"/>
      <c r="E53" s="132"/>
      <c r="F53" s="151"/>
      <c r="G53" s="151"/>
      <c r="H53" s="151"/>
      <c r="I53" s="151"/>
      <c r="J53" s="151"/>
      <c r="K53" s="151"/>
      <c r="L53" s="140"/>
      <c r="M53" s="18"/>
      <c r="N53" s="18"/>
      <c r="O53" s="18"/>
      <c r="P53" s="18"/>
      <c r="Q53" s="18"/>
      <c r="R53" s="18"/>
      <c r="S53" s="18"/>
      <c r="T53" s="18"/>
      <c r="U53" s="18"/>
      <c r="V53" s="18"/>
      <c r="W53" s="18"/>
      <c r="X53" s="18"/>
      <c r="AA53" s="18"/>
      <c r="AB53" s="18"/>
      <c r="AC53" s="18"/>
      <c r="AD53" s="18"/>
      <c r="AE53" s="18"/>
      <c r="AF53" s="18"/>
      <c r="AG53" s="18"/>
    </row>
    <row r="54" spans="1:33" customFormat="1" ht="15" customHeight="1" x14ac:dyDescent="0.35">
      <c r="A54" s="141"/>
      <c r="B54" s="132" t="s">
        <v>75</v>
      </c>
      <c r="C54" s="132"/>
      <c r="D54" s="132"/>
      <c r="E54" s="132"/>
      <c r="F54" s="132"/>
      <c r="G54" s="132"/>
      <c r="H54" s="132"/>
      <c r="I54" s="132"/>
      <c r="J54" s="132"/>
      <c r="K54" s="132"/>
      <c r="L54" s="140"/>
      <c r="M54" s="18"/>
      <c r="N54" s="18"/>
      <c r="O54" s="18"/>
      <c r="P54" s="18"/>
      <c r="Q54" s="18"/>
      <c r="R54" s="18"/>
      <c r="S54" s="18"/>
      <c r="T54" s="18"/>
      <c r="U54" s="18"/>
      <c r="V54" s="18"/>
      <c r="W54" s="18"/>
      <c r="X54" s="18"/>
      <c r="AA54" s="18"/>
      <c r="AB54" s="18"/>
      <c r="AC54" s="18"/>
      <c r="AD54" s="18"/>
      <c r="AE54" s="18"/>
      <c r="AF54" s="18"/>
      <c r="AG54" s="18"/>
    </row>
    <row r="55" spans="1:33" customFormat="1" ht="15" customHeight="1" x14ac:dyDescent="0.35">
      <c r="A55" s="141"/>
      <c r="B55" s="132" t="s">
        <v>76</v>
      </c>
      <c r="C55" s="132"/>
      <c r="D55" s="132"/>
      <c r="E55" s="132"/>
      <c r="F55" s="132"/>
      <c r="G55" s="132"/>
      <c r="H55" s="132"/>
      <c r="I55" s="452"/>
      <c r="J55" s="132"/>
      <c r="K55" s="132"/>
      <c r="L55" s="140"/>
      <c r="M55" s="18"/>
      <c r="N55" s="18"/>
      <c r="O55" s="18"/>
      <c r="P55" s="18"/>
      <c r="Q55" s="18"/>
      <c r="R55" s="18"/>
      <c r="S55" s="18"/>
      <c r="T55" s="18"/>
      <c r="U55" s="18"/>
      <c r="V55" s="18"/>
      <c r="W55" s="18"/>
      <c r="X55" s="18"/>
      <c r="AA55" s="18"/>
      <c r="AB55" s="18"/>
      <c r="AC55" s="18"/>
      <c r="AD55" s="18"/>
      <c r="AE55" s="18"/>
      <c r="AF55" s="18"/>
      <c r="AG55" s="18"/>
    </row>
    <row r="56" spans="1:33" customFormat="1" ht="15" customHeight="1" x14ac:dyDescent="0.35">
      <c r="A56" s="141"/>
      <c r="B56" s="132" t="s">
        <v>77</v>
      </c>
      <c r="C56" s="132"/>
      <c r="D56" s="132"/>
      <c r="E56" s="132"/>
      <c r="F56" s="132"/>
      <c r="G56" s="132"/>
      <c r="H56" s="132"/>
      <c r="I56" s="132"/>
      <c r="J56" s="132"/>
      <c r="K56" s="132"/>
      <c r="L56" s="140"/>
      <c r="M56" s="18"/>
      <c r="N56" s="18"/>
      <c r="O56" s="18"/>
      <c r="P56" s="18"/>
      <c r="Q56" s="18"/>
      <c r="R56" s="18"/>
      <c r="S56" s="18"/>
      <c r="T56" s="18"/>
      <c r="U56" s="18"/>
      <c r="V56" s="18"/>
      <c r="W56" s="18"/>
      <c r="X56" s="18"/>
      <c r="AA56" s="18"/>
      <c r="AB56" s="18"/>
      <c r="AC56" s="18"/>
      <c r="AD56" s="18"/>
      <c r="AE56" s="18"/>
      <c r="AF56" s="18"/>
      <c r="AG56" s="18"/>
    </row>
    <row r="57" spans="1:33" customFormat="1" ht="15" customHeight="1" x14ac:dyDescent="0.35">
      <c r="A57" s="141"/>
      <c r="B57" s="132" t="s">
        <v>78</v>
      </c>
      <c r="C57" s="132"/>
      <c r="D57" s="132"/>
      <c r="E57" s="132"/>
      <c r="F57" s="132"/>
      <c r="G57" s="132"/>
      <c r="H57" s="132"/>
      <c r="I57" s="132"/>
      <c r="J57" s="132"/>
      <c r="K57" s="132"/>
      <c r="L57" s="140"/>
      <c r="M57" s="18"/>
      <c r="N57" s="18"/>
      <c r="O57" s="18"/>
      <c r="P57" s="18"/>
      <c r="Q57" s="18"/>
      <c r="R57" s="18"/>
      <c r="S57" s="18"/>
      <c r="T57" s="18"/>
      <c r="U57" s="18"/>
      <c r="V57" s="18"/>
      <c r="W57" s="18"/>
      <c r="X57" s="18"/>
      <c r="AA57" s="18"/>
      <c r="AB57" s="18"/>
      <c r="AC57" s="18"/>
      <c r="AD57" s="18"/>
      <c r="AE57" s="18"/>
      <c r="AF57" s="18"/>
      <c r="AG57" s="18"/>
    </row>
    <row r="58" spans="1:33" customFormat="1" ht="15" customHeight="1" x14ac:dyDescent="0.35">
      <c r="A58" s="141"/>
      <c r="B58" s="132" t="s">
        <v>79</v>
      </c>
      <c r="C58" s="132"/>
      <c r="D58" s="132"/>
      <c r="E58" s="132"/>
      <c r="F58" s="132"/>
      <c r="G58" s="132"/>
      <c r="H58" s="132"/>
      <c r="I58" s="132"/>
      <c r="J58" s="132"/>
      <c r="K58" s="132"/>
      <c r="L58" s="140"/>
      <c r="M58" s="18"/>
      <c r="N58" s="18"/>
      <c r="O58" s="18"/>
      <c r="P58" s="18"/>
      <c r="Q58" s="18"/>
      <c r="R58" s="18"/>
      <c r="S58" s="18"/>
      <c r="T58" s="18"/>
      <c r="U58" s="18"/>
      <c r="V58" s="18"/>
      <c r="W58" s="18"/>
      <c r="X58" s="18"/>
      <c r="AA58" s="18"/>
      <c r="AB58" s="18"/>
      <c r="AC58" s="18"/>
      <c r="AD58" s="18"/>
      <c r="AE58" s="18"/>
      <c r="AF58" s="18"/>
      <c r="AG58" s="18"/>
    </row>
    <row r="59" spans="1:33" customFormat="1" ht="3" customHeight="1" x14ac:dyDescent="0.35">
      <c r="A59" s="141"/>
      <c r="B59" s="151"/>
      <c r="C59" s="132"/>
      <c r="D59" s="151"/>
      <c r="E59" s="151"/>
      <c r="F59" s="151"/>
      <c r="G59" s="151"/>
      <c r="H59" s="151"/>
      <c r="I59" s="151"/>
      <c r="J59" s="151"/>
      <c r="K59" s="151"/>
      <c r="L59" s="140"/>
      <c r="M59" s="18"/>
      <c r="N59" s="18"/>
      <c r="O59" s="18"/>
      <c r="P59" s="18"/>
      <c r="Q59" s="18"/>
      <c r="R59" s="18"/>
      <c r="S59" s="18"/>
      <c r="T59" s="18"/>
      <c r="U59" s="18"/>
      <c r="V59" s="18"/>
      <c r="W59" s="18"/>
      <c r="X59" s="18"/>
      <c r="AA59" s="18"/>
      <c r="AB59" s="18"/>
      <c r="AC59" s="18"/>
      <c r="AD59" s="18"/>
      <c r="AE59" s="18"/>
      <c r="AF59" s="18"/>
      <c r="AG59" s="18"/>
    </row>
    <row r="60" spans="1:33" customFormat="1" ht="15" customHeight="1" x14ac:dyDescent="0.4">
      <c r="A60" s="141"/>
      <c r="B60" s="91" t="s">
        <v>80</v>
      </c>
      <c r="C60" s="132"/>
      <c r="D60" s="133"/>
      <c r="E60" s="132"/>
      <c r="F60" s="132"/>
      <c r="G60" s="132"/>
      <c r="H60" s="132"/>
      <c r="I60" s="132"/>
      <c r="J60" s="132"/>
      <c r="K60" s="132"/>
      <c r="L60" s="140"/>
      <c r="M60" s="18"/>
      <c r="N60" s="18"/>
      <c r="O60" s="18"/>
      <c r="P60" s="18"/>
      <c r="Q60" s="18"/>
      <c r="R60" s="18"/>
      <c r="S60" s="18"/>
      <c r="T60" s="18"/>
      <c r="U60" s="18"/>
      <c r="V60" s="18"/>
      <c r="W60" s="18"/>
      <c r="X60" s="18"/>
      <c r="AA60" s="18"/>
      <c r="AB60" s="18"/>
      <c r="AC60" s="18"/>
      <c r="AD60" s="18"/>
      <c r="AE60" s="18"/>
      <c r="AF60" s="18"/>
      <c r="AG60" s="18"/>
    </row>
    <row r="61" spans="1:33" customFormat="1" ht="15" customHeight="1" x14ac:dyDescent="0.35">
      <c r="A61" s="141"/>
      <c r="B61" s="132" t="s">
        <v>81</v>
      </c>
      <c r="C61" s="132"/>
      <c r="D61" s="132"/>
      <c r="E61" s="132"/>
      <c r="F61" s="132"/>
      <c r="G61" s="132"/>
      <c r="H61" s="132"/>
      <c r="I61" s="133"/>
      <c r="J61" s="133"/>
      <c r="K61" s="133"/>
      <c r="L61" s="140"/>
      <c r="M61" s="18"/>
      <c r="N61" s="18"/>
      <c r="O61" s="18"/>
      <c r="P61" s="18"/>
      <c r="Q61" s="18"/>
      <c r="R61" s="18"/>
      <c r="S61" s="18"/>
      <c r="T61" s="18"/>
      <c r="U61" s="18"/>
      <c r="V61" s="18"/>
      <c r="W61" s="18"/>
      <c r="X61" s="18"/>
      <c r="AA61" s="18"/>
      <c r="AB61" s="18"/>
      <c r="AC61" s="18"/>
      <c r="AD61" s="18"/>
      <c r="AE61" s="18"/>
      <c r="AF61" s="18"/>
      <c r="AG61" s="18"/>
    </row>
    <row r="62" spans="1:33" customFormat="1" ht="15" customHeight="1" x14ac:dyDescent="0.35">
      <c r="A62" s="141"/>
      <c r="B62" s="132" t="s">
        <v>82</v>
      </c>
      <c r="C62" s="132"/>
      <c r="D62" s="132"/>
      <c r="E62" s="132"/>
      <c r="F62" s="132"/>
      <c r="G62" s="132"/>
      <c r="H62" s="132"/>
      <c r="I62" s="132"/>
      <c r="J62" s="132"/>
      <c r="K62" s="132"/>
      <c r="L62" s="140"/>
      <c r="M62" s="18"/>
      <c r="N62" s="18"/>
      <c r="O62" s="18"/>
      <c r="P62" s="18"/>
      <c r="Q62" s="18"/>
      <c r="R62" s="18"/>
      <c r="S62" s="18"/>
      <c r="T62" s="18"/>
      <c r="U62" s="18"/>
      <c r="V62" s="18"/>
      <c r="W62" s="18"/>
      <c r="X62" s="18"/>
      <c r="AA62" s="18"/>
      <c r="AB62" s="18"/>
      <c r="AC62" s="18"/>
      <c r="AD62" s="18"/>
      <c r="AE62" s="18"/>
      <c r="AF62" s="18"/>
      <c r="AG62" s="18"/>
    </row>
    <row r="63" spans="1:33" customFormat="1" ht="3" customHeight="1" x14ac:dyDescent="0.35">
      <c r="A63" s="141"/>
      <c r="B63" s="151"/>
      <c r="C63" s="132"/>
      <c r="D63" s="151"/>
      <c r="E63" s="151"/>
      <c r="F63" s="151"/>
      <c r="G63" s="151"/>
      <c r="H63" s="151"/>
      <c r="I63" s="151"/>
      <c r="J63" s="151"/>
      <c r="K63" s="151"/>
      <c r="L63" s="140"/>
      <c r="M63" s="18"/>
      <c r="N63" s="18"/>
      <c r="O63" s="18"/>
      <c r="P63" s="18"/>
      <c r="Q63" s="18"/>
      <c r="R63" s="18"/>
      <c r="S63" s="18"/>
      <c r="T63" s="18"/>
      <c r="U63" s="18"/>
      <c r="V63" s="18"/>
      <c r="W63" s="18"/>
      <c r="X63" s="18"/>
      <c r="AA63" s="18"/>
      <c r="AB63" s="18"/>
      <c r="AC63" s="18"/>
      <c r="AD63" s="18"/>
      <c r="AE63" s="18"/>
      <c r="AF63" s="18"/>
      <c r="AG63" s="18"/>
    </row>
    <row r="64" spans="1:33" customFormat="1" ht="15" customHeight="1" x14ac:dyDescent="0.4">
      <c r="A64" s="141"/>
      <c r="B64" s="91" t="s">
        <v>83</v>
      </c>
      <c r="C64" s="132"/>
      <c r="D64" s="132"/>
      <c r="E64" s="132"/>
      <c r="F64" s="132"/>
      <c r="G64" s="132"/>
      <c r="H64" s="132"/>
      <c r="I64" s="132"/>
      <c r="J64" s="132"/>
      <c r="K64" s="132"/>
      <c r="L64" s="140"/>
      <c r="M64" s="18"/>
      <c r="N64" s="18"/>
      <c r="O64" s="18"/>
      <c r="P64" s="18"/>
      <c r="Q64" s="18"/>
      <c r="R64" s="18"/>
      <c r="S64" s="18"/>
      <c r="T64" s="18"/>
      <c r="U64" s="18"/>
      <c r="V64" s="18"/>
      <c r="W64" s="18"/>
      <c r="X64" s="18"/>
      <c r="AA64" s="18"/>
      <c r="AB64" s="18"/>
      <c r="AC64" s="18"/>
      <c r="AD64" s="18"/>
      <c r="AE64" s="18"/>
      <c r="AF64" s="18"/>
      <c r="AG64" s="18"/>
    </row>
    <row r="65" spans="1:33" customFormat="1" ht="15" customHeight="1" x14ac:dyDescent="0.35">
      <c r="A65" s="141"/>
      <c r="B65" s="132" t="s">
        <v>84</v>
      </c>
      <c r="C65" s="132"/>
      <c r="D65" s="132"/>
      <c r="E65" s="132"/>
      <c r="F65" s="132"/>
      <c r="G65" s="132"/>
      <c r="H65" s="132"/>
      <c r="I65" s="132"/>
      <c r="J65" s="132"/>
      <c r="K65" s="132"/>
      <c r="L65" s="140"/>
      <c r="M65" s="18"/>
      <c r="N65" s="18"/>
      <c r="O65" s="18"/>
      <c r="P65" s="18"/>
      <c r="Q65" s="18"/>
      <c r="R65" s="18"/>
      <c r="S65" s="18"/>
      <c r="T65" s="18"/>
      <c r="U65" s="18"/>
      <c r="V65" s="18"/>
      <c r="W65" s="18"/>
      <c r="X65" s="18"/>
      <c r="AA65" s="18"/>
      <c r="AB65" s="18"/>
      <c r="AC65" s="18"/>
      <c r="AD65" s="18"/>
      <c r="AE65" s="18"/>
      <c r="AF65" s="18"/>
      <c r="AG65" s="18"/>
    </row>
    <row r="66" spans="1:33" customFormat="1" ht="15" customHeight="1" x14ac:dyDescent="0.35">
      <c r="A66" s="141"/>
      <c r="B66" s="132"/>
      <c r="C66" s="132"/>
      <c r="D66" s="132"/>
      <c r="E66" s="132"/>
      <c r="F66" s="132"/>
      <c r="G66" s="132"/>
      <c r="H66" s="132"/>
      <c r="I66" s="132"/>
      <c r="J66" s="132"/>
      <c r="K66" s="132"/>
      <c r="L66" s="140"/>
      <c r="M66" s="18"/>
      <c r="N66" s="18"/>
      <c r="O66" s="18"/>
      <c r="P66" s="18"/>
      <c r="Q66" s="18"/>
      <c r="R66" s="18"/>
      <c r="S66" s="18"/>
      <c r="T66" s="18"/>
      <c r="U66" s="18"/>
      <c r="V66" s="18"/>
      <c r="W66" s="18"/>
      <c r="X66" s="18"/>
      <c r="AA66" s="18"/>
      <c r="AB66" s="18"/>
      <c r="AC66" s="18"/>
      <c r="AD66" s="18"/>
      <c r="AE66" s="18"/>
      <c r="AF66" s="18"/>
      <c r="AG66" s="18"/>
    </row>
    <row r="67" spans="1:33" customFormat="1" ht="15" customHeight="1" x14ac:dyDescent="0.4">
      <c r="A67" s="141"/>
      <c r="B67" s="91" t="s">
        <v>85</v>
      </c>
      <c r="C67" s="132"/>
      <c r="D67" s="459"/>
      <c r="E67" s="132"/>
      <c r="F67" s="132"/>
      <c r="G67" s="132"/>
      <c r="H67" s="132"/>
      <c r="I67" s="132"/>
      <c r="J67" s="132"/>
      <c r="K67" s="132"/>
      <c r="L67" s="140"/>
      <c r="M67" s="18"/>
      <c r="N67" s="18"/>
      <c r="O67" s="18"/>
      <c r="P67" s="18"/>
      <c r="Q67" s="18"/>
      <c r="R67" s="18"/>
      <c r="S67" s="18"/>
      <c r="T67" s="18"/>
      <c r="U67" s="18"/>
      <c r="V67" s="18"/>
      <c r="W67" s="18"/>
      <c r="X67" s="18"/>
      <c r="AA67" s="18"/>
      <c r="AB67" s="18"/>
      <c r="AC67" s="18"/>
      <c r="AD67" s="18"/>
      <c r="AE67" s="18"/>
      <c r="AF67" s="18"/>
      <c r="AG67" s="18"/>
    </row>
    <row r="68" spans="1:33" customFormat="1" ht="15" customHeight="1" x14ac:dyDescent="0.35">
      <c r="A68" s="141"/>
      <c r="B68" s="132" t="s">
        <v>86</v>
      </c>
      <c r="C68" s="132"/>
      <c r="D68" s="132"/>
      <c r="E68" s="132"/>
      <c r="F68" s="132"/>
      <c r="G68" s="132"/>
      <c r="H68" s="132"/>
      <c r="I68" s="132"/>
      <c r="J68" s="132"/>
      <c r="K68" s="132"/>
      <c r="L68" s="140"/>
      <c r="M68" s="18"/>
      <c r="N68" s="18"/>
      <c r="O68" s="18"/>
      <c r="P68" s="18"/>
      <c r="Q68" s="18"/>
      <c r="R68" s="18"/>
      <c r="S68" s="18"/>
      <c r="T68" s="18"/>
      <c r="U68" s="18"/>
      <c r="V68" s="18"/>
      <c r="W68" s="18"/>
      <c r="X68" s="18"/>
      <c r="AA68" s="18"/>
      <c r="AB68" s="18"/>
      <c r="AC68" s="18"/>
      <c r="AD68" s="18"/>
      <c r="AE68" s="18"/>
      <c r="AF68" s="18"/>
      <c r="AG68" s="18"/>
    </row>
    <row r="69" spans="1:33" customFormat="1" ht="15" customHeight="1" x14ac:dyDescent="0.4">
      <c r="A69" s="141"/>
      <c r="B69" s="132" t="s">
        <v>87</v>
      </c>
      <c r="C69" s="132"/>
      <c r="D69" s="459"/>
      <c r="E69" s="132"/>
      <c r="F69" s="132"/>
      <c r="G69" s="132"/>
      <c r="H69" s="132"/>
      <c r="I69" s="132"/>
      <c r="J69" s="132"/>
      <c r="K69" s="132"/>
      <c r="L69" s="140"/>
      <c r="M69" s="18"/>
      <c r="N69" s="18"/>
      <c r="O69" s="18"/>
      <c r="P69" s="18"/>
      <c r="Q69" s="18"/>
      <c r="R69" s="18"/>
      <c r="S69" s="18"/>
      <c r="T69" s="18"/>
      <c r="U69" s="18"/>
      <c r="V69" s="18"/>
      <c r="W69" s="18"/>
      <c r="X69" s="18"/>
      <c r="AA69" s="18"/>
      <c r="AB69" s="18"/>
      <c r="AC69" s="18"/>
      <c r="AD69" s="18"/>
      <c r="AE69" s="18"/>
      <c r="AF69" s="18"/>
      <c r="AG69" s="18"/>
    </row>
    <row r="70" spans="1:33" customFormat="1" ht="15" customHeight="1" x14ac:dyDescent="0.35">
      <c r="A70" s="141"/>
      <c r="B70" s="132" t="s">
        <v>88</v>
      </c>
      <c r="C70" s="132"/>
      <c r="D70" s="146"/>
      <c r="E70" s="132"/>
      <c r="F70" s="132"/>
      <c r="G70" s="132"/>
      <c r="H70" s="132"/>
      <c r="I70" s="132"/>
      <c r="J70" s="132"/>
      <c r="K70" s="132"/>
      <c r="L70" s="140"/>
      <c r="M70" s="18"/>
      <c r="N70" s="18"/>
      <c r="O70" s="18"/>
      <c r="P70" s="18"/>
      <c r="Q70" s="18"/>
      <c r="R70" s="18"/>
      <c r="S70" s="18"/>
      <c r="T70" s="18"/>
      <c r="U70" s="18"/>
      <c r="V70" s="18"/>
      <c r="W70" s="18"/>
      <c r="X70" s="18"/>
      <c r="AA70" s="18"/>
      <c r="AB70" s="18"/>
      <c r="AC70" s="18"/>
      <c r="AD70" s="18"/>
      <c r="AE70" s="18"/>
      <c r="AF70" s="18"/>
      <c r="AG70" s="18"/>
    </row>
    <row r="71" spans="1:33" x14ac:dyDescent="0.4">
      <c r="A71" s="141"/>
      <c r="B71" s="132"/>
      <c r="C71" s="132"/>
      <c r="D71" s="132"/>
      <c r="E71" s="132"/>
      <c r="F71" s="132"/>
      <c r="G71" s="132"/>
      <c r="H71" s="132"/>
      <c r="I71" s="460"/>
      <c r="J71" s="132"/>
      <c r="K71" s="132"/>
      <c r="L71" s="140"/>
    </row>
    <row r="72" spans="1:33" x14ac:dyDescent="0.4">
      <c r="A72" s="141"/>
      <c r="B72" s="455" t="s">
        <v>89</v>
      </c>
      <c r="C72" s="132"/>
      <c r="D72" s="132"/>
      <c r="E72" s="132"/>
      <c r="F72" s="132"/>
      <c r="G72" s="132"/>
      <c r="H72" s="132"/>
      <c r="I72" s="132"/>
      <c r="J72" s="132"/>
      <c r="K72" s="132"/>
      <c r="L72" s="140"/>
    </row>
    <row r="73" spans="1:33" ht="14.25" customHeight="1" x14ac:dyDescent="0.4">
      <c r="A73" s="142"/>
      <c r="B73" s="143"/>
      <c r="C73" s="143"/>
      <c r="D73" s="156"/>
      <c r="E73" s="143"/>
      <c r="F73" s="143"/>
      <c r="G73" s="143"/>
      <c r="H73" s="144"/>
      <c r="I73" s="144"/>
      <c r="J73" s="144"/>
      <c r="K73" s="144"/>
      <c r="L73" s="145"/>
    </row>
    <row r="74" spans="1:33" ht="14.1" customHeight="1" x14ac:dyDescent="0.4"/>
    <row r="75" spans="1:33" ht="14.1" customHeight="1" x14ac:dyDescent="0.4"/>
    <row r="76" spans="1:33" ht="14.1" customHeight="1" x14ac:dyDescent="0.4">
      <c r="C76" s="19"/>
    </row>
    <row r="77" spans="1:33" ht="14.1" customHeight="1" x14ac:dyDescent="0.4">
      <c r="C77" s="20"/>
    </row>
    <row r="78" spans="1:33" ht="14.1" customHeight="1" x14ac:dyDescent="0.4"/>
    <row r="79" spans="1:33" ht="14.1" customHeight="1" x14ac:dyDescent="0.4"/>
  </sheetData>
  <sheetProtection algorithmName="SHA-512" hashValue="xZCIWpIiyPYDDmKR86v8ceODOGkwGzml9VxzWa1ZGJysIEd9h4kYJ1Y2g6hgiVkOXroHX7sgC27JL3H2wwh+lA==" saltValue="e+EIo5IVlcXOAuFtT12v6g==" spinCount="100000" sheet="1" selectLockedCells="1"/>
  <mergeCells count="2">
    <mergeCell ref="C41:D41"/>
    <mergeCell ref="F41:I41"/>
  </mergeCells>
  <hyperlinks>
    <hyperlink ref="D9" location="Allgemein!A1" display="1.1 Allgemein" xr:uid="{8DE05241-53E6-4F5E-8634-03DB840E1506}"/>
    <hyperlink ref="D10" location="Aufgaben!A1" display="1.2 Aufgabenspektrum und Mitarbeitendenübersicht" xr:uid="{6221CEB2-01FC-4E35-B29E-4117DAF4A655}"/>
    <hyperlink ref="D12" location="Pers_Verw!A1" display="1.4 Personal Verwaltung" xr:uid="{4465F53C-8408-4EEF-81D5-03200271B437}"/>
    <hyperlink ref="D13" location="Infrastruktur!A1" display="1.5 Infrastruktur" xr:uid="{C60DA60F-5F58-413F-8261-3189C861CF24}"/>
    <hyperlink ref="D17" location="Pers_Kfz!A1" display="2.1 Personal Kfz-Werkstatt" xr:uid="{6D18E894-53AF-40AD-B964-AFCC80665732}"/>
    <hyperlink ref="D18" location="DL_Kfz!A1" display="2.2 Diensteistung Kfz-Werkstatt" xr:uid="{8F16C2AB-C4A3-47B6-B968-6C7CC1676704}"/>
    <hyperlink ref="D21" location="Pers_AW!A1" display="3.1 Personal Abfallfwirtschaft" xr:uid="{631CD90E-B369-4EE4-BA2B-B4C0CCB274CA}"/>
    <hyperlink ref="D22" location="Fuhrpark_AW!A1" display="3.2 Fuhrpark Abfallfwirtschaft" xr:uid="{FC3D0B1F-D639-47F5-B7D6-3C6453137868}"/>
    <hyperlink ref="D23" location="DL_AW!A1" display="3.3 Allgemeine Angaben zur Abfallwirtschaft" xr:uid="{087BC9B3-02ED-49BD-A5C9-7FCF25EBDB05}"/>
    <hyperlink ref="D24" location="Restabfall!A1" display="3.4 Restabfallabfuhr" xr:uid="{1AB65780-F3DC-49D7-B611-CD435D28D9A8}"/>
    <hyperlink ref="D25" location="Bioabfall!A1" display="3.5 Bioabfallabfuhr" xr:uid="{F39D4FC4-42D6-49AD-A906-B271D24114FA}"/>
    <hyperlink ref="D26" location="Altpapier!A1" display="3.6 Altpapierabfuhr" xr:uid="{6D593246-2982-497A-B2D1-FAA59F906FFE}"/>
    <hyperlink ref="D27" location="Wertstoffe_LVP!A1" display="3.7 LVP/Wertstoffe" xr:uid="{D3C19A81-CB38-45C3-8866-CDEDC29FE718}"/>
    <hyperlink ref="D28" location="Sperrabfall!A1" display="3.8 Sperrabfall, Wertstoffhof und Grünabfall" xr:uid="{3C35B90E-CF7C-46F2-8764-EB28B4EC6935}"/>
    <hyperlink ref="I9" location="Pers_StR!A1" display="4.1 Personal Straßenreinigung" xr:uid="{110F965D-F13B-47B6-B706-4E3D7AD117E3}"/>
    <hyperlink ref="I10" location="Fuhrpark_StR!A1" display="4.2 Fuhrpark Straßenreinigung" xr:uid="{9C6EC6E9-EF81-4C98-92DE-60C137D93D23}"/>
    <hyperlink ref="I11" location="DL_StR!A1" display="4.3 Dienstleistung Straßenreinigung" xr:uid="{877F5C86-DCB4-435C-AA9A-A8B5AF93821B}"/>
    <hyperlink ref="I15" location="Winterdienst!A1" display="5.1 Dienstleistung Winterdienst" xr:uid="{3376B820-34B5-4CEB-BA23-84A83C558EBF}"/>
    <hyperlink ref="I18" location="Pers_Grün!A1" display="6.1 Personal Grünflächenunterhaltung" xr:uid="{B1453091-1D3A-478F-BB5E-3F7746744D52}"/>
    <hyperlink ref="I19" location="Fuhrpark_Grün!A1" display="6.2 Fuhrpark Grünflächenunterhaltung" xr:uid="{BE74F56B-C267-45A3-8969-236AF56CBF0A}"/>
    <hyperlink ref="I20" location="DL_Grün!A1" display="6.3 Dienstleistung Grünflächenunterhaltung" xr:uid="{12E13715-4263-4288-AB64-A4F97F9D996B}"/>
    <hyperlink ref="I23" location="Pers_FH!A1" display="7.1 Personal Friedhofsunterhaltung" xr:uid="{8EAE40CE-1A92-47D9-BA34-CAFAF7AA0B29}"/>
    <hyperlink ref="I24" location="Fuhrpark_FH!A1" display="7.2 Fuhrpark Friedhofsunterhaltung" xr:uid="{FB729E08-F972-4C4B-80A2-3A4068D9C1C1}"/>
    <hyperlink ref="I25" location="DL_FH!A1" display="7.3 Dienstleistung Friedhofsunterhaltung" xr:uid="{A7E36A92-7A48-4A5D-98B3-E241FC1B61D2}"/>
    <hyperlink ref="I28" location="Pers_StU!A1" display="8.1 Personal Straßenunterhaltung" xr:uid="{0A10E56A-FA45-4A83-A0B4-6485B043868D}"/>
    <hyperlink ref="I29" location="Fuhrpark_StU!A1" display="8.2 Fuhrpark Straßenunterhaltung" xr:uid="{00C9F7DD-B9AA-418C-8A08-29A152BF0278}"/>
    <hyperlink ref="I30" location="DL_StU!A1" display="8.3 Dienstleistung Straßenunterhaltung" xr:uid="{4655D073-92E8-4E9F-A62A-FA8D720F06D6}"/>
    <hyperlink ref="D14" location="'KI-Einsatz'!A1" display="1.6 Digitalisierung und KI-Einsatz im Betrieb" xr:uid="{3AE159FB-7ECA-473D-8511-E3DF3A5D5E17}"/>
    <hyperlink ref="D29" location="WSH!A1" display="3.9 Wertstoffhof" xr:uid="{CDB2123A-C71B-4883-8CD3-52D5C9A1BFEA}"/>
  </hyperlinks>
  <printOptions gridLinesSet="0"/>
  <pageMargins left="0.78740157480314965" right="0.39370078740157483" top="0.59055118110236227" bottom="0.39370078740157483" header="0.11811023622047245" footer="0.11811023622047245"/>
  <pageSetup paperSize="9"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8BD0"/>
  </sheetPr>
  <dimension ref="A1:AF76"/>
  <sheetViews>
    <sheetView showGridLines="0" zoomScaleNormal="100" workbookViewId="0">
      <selection activeCell="I7" sqref="I7:S7"/>
    </sheetView>
  </sheetViews>
  <sheetFormatPr baseColWidth="10" defaultColWidth="11.3984375" defaultRowHeight="12.75" x14ac:dyDescent="0.35"/>
  <cols>
    <col min="1" max="1" width="4" style="1" customWidth="1"/>
    <col min="2" max="2" width="3.1328125" style="1" customWidth="1"/>
    <col min="3" max="4" width="5.59765625" style="1" customWidth="1"/>
    <col min="5" max="5" width="12.1328125" style="1" customWidth="1"/>
    <col min="6" max="7" width="5.73046875" style="1" customWidth="1"/>
    <col min="8" max="17" width="5.86328125" style="1" customWidth="1"/>
    <col min="18" max="18" width="7.1328125" style="1" customWidth="1"/>
    <col min="19" max="20" width="5.73046875" style="1" customWidth="1"/>
    <col min="21" max="21" width="11.3984375" style="1" customWidth="1"/>
    <col min="22" max="22" width="3.3984375" style="1" customWidth="1"/>
    <col min="23" max="25" width="11.3984375" style="1"/>
    <col min="26" max="32" width="11.3984375" style="1" hidden="1" customWidth="1"/>
    <col min="33" max="16384" width="11.3984375" style="1"/>
  </cols>
  <sheetData>
    <row r="1" spans="1:32" ht="18.95" customHeight="1" x14ac:dyDescent="0.35">
      <c r="A1" s="21" t="str">
        <f>Inhaltsverzeichnis!$A$1</f>
        <v>Digitaler Branchen-Kompass</v>
      </c>
      <c r="B1" s="21"/>
      <c r="C1" s="25"/>
      <c r="D1" s="25"/>
      <c r="E1" s="25"/>
      <c r="F1" s="25"/>
      <c r="G1" s="25"/>
      <c r="H1" s="25"/>
      <c r="I1" s="25"/>
      <c r="J1" s="25"/>
      <c r="K1" s="25"/>
      <c r="L1" s="25"/>
      <c r="M1" s="25"/>
      <c r="N1" s="25"/>
      <c r="O1" s="25"/>
      <c r="P1" s="27"/>
      <c r="Q1" s="27"/>
      <c r="R1" s="27"/>
      <c r="S1" s="27"/>
      <c r="T1" s="27"/>
      <c r="U1" s="27"/>
      <c r="V1" s="27"/>
      <c r="Z1" s="29" t="s">
        <v>90</v>
      </c>
      <c r="AA1" s="28"/>
      <c r="AB1" s="28"/>
      <c r="AC1" s="28"/>
      <c r="AD1" s="28"/>
      <c r="AE1" s="28"/>
      <c r="AF1" s="28"/>
    </row>
    <row r="2" spans="1:32" ht="15.75" customHeight="1" x14ac:dyDescent="0.35">
      <c r="A2" s="22" t="str">
        <f>Inhaltsverzeichnis!$A$2</f>
        <v>Datenerhebungsbogen - Bezugsjahr 2025</v>
      </c>
      <c r="B2" s="22"/>
      <c r="C2" s="25"/>
      <c r="D2" s="25"/>
      <c r="E2" s="25"/>
      <c r="F2" s="25"/>
      <c r="G2" s="25"/>
      <c r="H2" s="25"/>
      <c r="I2" s="25"/>
      <c r="J2" s="25"/>
      <c r="K2" s="25"/>
      <c r="L2" s="25"/>
      <c r="M2" s="25"/>
      <c r="N2" s="25"/>
      <c r="O2" s="25"/>
      <c r="P2" s="25"/>
      <c r="Q2" s="26"/>
      <c r="R2" s="26"/>
      <c r="S2" s="26"/>
      <c r="T2" s="26"/>
      <c r="U2" s="26"/>
      <c r="V2" s="26"/>
      <c r="Z2" s="28"/>
      <c r="AA2" s="28"/>
      <c r="AB2" s="28"/>
      <c r="AC2" s="28"/>
      <c r="AD2" s="28"/>
      <c r="AE2" s="28"/>
      <c r="AF2" s="28"/>
    </row>
    <row r="3" spans="1:32" ht="7.5" customHeight="1" x14ac:dyDescent="0.35">
      <c r="B3" s="25"/>
      <c r="C3" s="25"/>
      <c r="D3" s="25"/>
      <c r="E3" s="25"/>
      <c r="F3" s="25"/>
      <c r="G3" s="25"/>
      <c r="H3" s="25"/>
      <c r="I3" s="25"/>
      <c r="J3" s="25"/>
      <c r="K3" s="25"/>
      <c r="L3" s="25"/>
      <c r="M3" s="25"/>
      <c r="N3" s="25"/>
      <c r="O3" s="25"/>
      <c r="P3" s="25"/>
      <c r="Q3" s="25"/>
      <c r="R3" s="25"/>
      <c r="S3" s="25"/>
      <c r="T3" s="25"/>
      <c r="U3" s="25"/>
      <c r="V3" s="25"/>
      <c r="Z3" s="28"/>
      <c r="AA3" s="28"/>
      <c r="AB3" s="28"/>
      <c r="AC3" s="28"/>
      <c r="AD3" s="28"/>
      <c r="AE3" s="28"/>
      <c r="AF3" s="28"/>
    </row>
    <row r="4" spans="1:32" ht="18" customHeight="1" x14ac:dyDescent="0.35">
      <c r="A4" s="471" t="s">
        <v>59</v>
      </c>
      <c r="B4" s="265" t="s">
        <v>91</v>
      </c>
      <c r="C4" s="71"/>
      <c r="D4" s="71"/>
      <c r="E4" s="71"/>
      <c r="F4" s="71"/>
      <c r="G4" s="71"/>
      <c r="H4" s="71"/>
      <c r="I4" s="71"/>
      <c r="J4" s="71"/>
      <c r="K4" s="71"/>
      <c r="L4" s="71"/>
      <c r="M4" s="71"/>
      <c r="N4" s="71"/>
      <c r="O4" s="71"/>
      <c r="P4" s="71"/>
      <c r="Q4" s="71"/>
      <c r="R4" s="71"/>
      <c r="S4" s="71"/>
      <c r="T4" s="71"/>
      <c r="U4" s="71"/>
      <c r="V4" s="72"/>
      <c r="Z4" s="28"/>
      <c r="AA4" s="28"/>
      <c r="AB4" s="28"/>
      <c r="AC4" s="28"/>
      <c r="AD4" s="28"/>
      <c r="AE4" s="28"/>
      <c r="AF4" s="28"/>
    </row>
    <row r="5" spans="1:32" ht="7.5" customHeight="1" x14ac:dyDescent="0.4">
      <c r="A5" s="472"/>
      <c r="B5" s="92"/>
      <c r="C5" s="91"/>
      <c r="D5" s="30"/>
      <c r="E5" s="30"/>
      <c r="F5" s="30"/>
      <c r="G5" s="30"/>
      <c r="H5" s="30"/>
      <c r="I5" s="30"/>
      <c r="J5" s="30"/>
      <c r="K5" s="30"/>
      <c r="L5" s="30"/>
      <c r="M5" s="30"/>
      <c r="N5" s="30"/>
      <c r="O5" s="30"/>
      <c r="P5" s="30"/>
      <c r="Q5" s="30"/>
      <c r="R5" s="30"/>
      <c r="S5" s="30"/>
      <c r="T5" s="30"/>
      <c r="U5" s="30"/>
      <c r="V5" s="74"/>
      <c r="Z5" s="28"/>
      <c r="AA5" s="28"/>
      <c r="AB5" s="28"/>
      <c r="AC5" s="28"/>
      <c r="AD5" s="28"/>
      <c r="AE5" s="28"/>
      <c r="AF5" s="28"/>
    </row>
    <row r="6" spans="1:32" ht="15" customHeight="1" x14ac:dyDescent="0.4">
      <c r="A6" s="472"/>
      <c r="B6" s="92" t="s">
        <v>92</v>
      </c>
      <c r="C6" s="91" t="s">
        <v>93</v>
      </c>
      <c r="D6" s="30"/>
      <c r="E6" s="30"/>
      <c r="F6" s="30"/>
      <c r="G6" s="30"/>
      <c r="H6" s="30"/>
      <c r="I6" s="30"/>
      <c r="J6" s="30"/>
      <c r="K6" s="30"/>
      <c r="L6" s="30"/>
      <c r="M6" s="30"/>
      <c r="N6" s="30"/>
      <c r="O6" s="30"/>
      <c r="P6" s="30"/>
      <c r="Q6" s="30"/>
      <c r="R6" s="30"/>
      <c r="S6" s="30"/>
      <c r="T6" s="30"/>
      <c r="U6" s="30"/>
      <c r="V6" s="74"/>
      <c r="Z6" s="28"/>
      <c r="AA6" s="29" t="s">
        <v>94</v>
      </c>
      <c r="AB6" s="28"/>
      <c r="AC6" s="28"/>
      <c r="AD6" s="28"/>
      <c r="AE6" s="28"/>
      <c r="AF6" s="28"/>
    </row>
    <row r="7" spans="1:32" ht="15" customHeight="1" x14ac:dyDescent="0.4">
      <c r="A7" s="472"/>
      <c r="B7" s="92"/>
      <c r="C7" s="132" t="s">
        <v>95</v>
      </c>
      <c r="D7" s="30"/>
      <c r="E7" s="30"/>
      <c r="F7" s="30"/>
      <c r="G7" s="30"/>
      <c r="H7" s="30"/>
      <c r="I7" s="476"/>
      <c r="J7" s="477"/>
      <c r="K7" s="477"/>
      <c r="L7" s="477"/>
      <c r="M7" s="477"/>
      <c r="N7" s="477"/>
      <c r="O7" s="477"/>
      <c r="P7" s="477"/>
      <c r="Q7" s="477"/>
      <c r="R7" s="477"/>
      <c r="S7" s="478"/>
      <c r="T7" s="30"/>
      <c r="U7" s="30"/>
      <c r="V7" s="74"/>
      <c r="Z7" s="28"/>
      <c r="AA7" s="28"/>
      <c r="AB7" s="28"/>
      <c r="AC7" s="28"/>
      <c r="AD7" s="28"/>
      <c r="AE7" s="28"/>
      <c r="AF7" s="28"/>
    </row>
    <row r="8" spans="1:32" ht="3.75" customHeight="1" x14ac:dyDescent="0.4">
      <c r="A8" s="472"/>
      <c r="B8" s="92"/>
      <c r="C8" s="91"/>
      <c r="D8" s="30"/>
      <c r="E8" s="30"/>
      <c r="F8" s="30"/>
      <c r="G8" s="30"/>
      <c r="H8" s="30"/>
      <c r="I8" s="30"/>
      <c r="J8" s="30"/>
      <c r="K8" s="30"/>
      <c r="L8" s="30"/>
      <c r="M8" s="30"/>
      <c r="N8" s="30"/>
      <c r="O8" s="30"/>
      <c r="P8" s="30"/>
      <c r="Q8" s="30"/>
      <c r="R8" s="30"/>
      <c r="S8" s="30"/>
      <c r="T8" s="30"/>
      <c r="U8" s="30"/>
      <c r="V8" s="74"/>
      <c r="Z8" s="28"/>
      <c r="AA8" s="28"/>
      <c r="AB8" s="28"/>
      <c r="AC8" s="28"/>
      <c r="AD8" s="28"/>
      <c r="AE8" s="28"/>
      <c r="AF8" s="28"/>
    </row>
    <row r="9" spans="1:32" ht="15" customHeight="1" x14ac:dyDescent="0.4">
      <c r="A9" s="472"/>
      <c r="B9" s="92"/>
      <c r="C9" s="132" t="s">
        <v>96</v>
      </c>
      <c r="D9" s="30"/>
      <c r="E9" s="30"/>
      <c r="F9" s="30"/>
      <c r="G9" s="30"/>
      <c r="H9" s="30"/>
      <c r="I9" s="482"/>
      <c r="J9" s="483"/>
      <c r="K9" s="30"/>
      <c r="L9" s="484"/>
      <c r="M9" s="484"/>
      <c r="N9" s="484"/>
      <c r="O9" s="484"/>
      <c r="P9" s="484"/>
      <c r="Q9" s="30"/>
      <c r="R9" s="484"/>
      <c r="S9" s="484"/>
      <c r="T9" s="30"/>
      <c r="U9" s="30"/>
      <c r="V9" s="74"/>
      <c r="Z9" s="28"/>
      <c r="AA9" s="28"/>
      <c r="AB9" s="28"/>
      <c r="AC9" s="28"/>
      <c r="AD9" s="28"/>
      <c r="AE9" s="28"/>
      <c r="AF9" s="28"/>
    </row>
    <row r="10" spans="1:32" ht="3.75" customHeight="1" x14ac:dyDescent="0.4">
      <c r="A10" s="472"/>
      <c r="B10" s="92"/>
      <c r="C10" s="91"/>
      <c r="D10" s="30"/>
      <c r="E10" s="30"/>
      <c r="F10" s="30"/>
      <c r="G10" s="30"/>
      <c r="H10" s="30"/>
      <c r="I10" s="30"/>
      <c r="J10" s="30"/>
      <c r="K10" s="30"/>
      <c r="L10" s="30"/>
      <c r="M10" s="30"/>
      <c r="N10" s="30"/>
      <c r="O10" s="30"/>
      <c r="P10" s="30"/>
      <c r="Q10" s="30"/>
      <c r="R10" s="30"/>
      <c r="S10" s="30"/>
      <c r="T10" s="30"/>
      <c r="U10" s="30"/>
      <c r="V10" s="74"/>
      <c r="Z10" s="28"/>
      <c r="AA10" s="28" t="s">
        <v>97</v>
      </c>
      <c r="AB10" s="28"/>
      <c r="AC10" s="28"/>
      <c r="AD10" s="28"/>
      <c r="AE10" s="28"/>
      <c r="AF10" s="28"/>
    </row>
    <row r="11" spans="1:32" ht="15" customHeight="1" x14ac:dyDescent="0.4">
      <c r="A11" s="472"/>
      <c r="B11" s="92"/>
      <c r="C11" s="132" t="s">
        <v>98</v>
      </c>
      <c r="D11" s="30"/>
      <c r="E11" s="30"/>
      <c r="F11" s="30"/>
      <c r="G11" s="30"/>
      <c r="H11" s="30"/>
      <c r="I11" s="476"/>
      <c r="J11" s="477"/>
      <c r="K11" s="477"/>
      <c r="L11" s="477"/>
      <c r="M11" s="477"/>
      <c r="N11" s="477"/>
      <c r="O11" s="477"/>
      <c r="P11" s="477"/>
      <c r="Q11" s="477"/>
      <c r="R11" s="477"/>
      <c r="S11" s="478"/>
      <c r="T11" s="30"/>
      <c r="U11" s="30"/>
      <c r="V11" s="74"/>
      <c r="Z11" s="28"/>
      <c r="AA11" s="28" t="s">
        <v>99</v>
      </c>
      <c r="AB11" s="28"/>
      <c r="AC11" s="28"/>
      <c r="AD11" s="28"/>
      <c r="AE11" s="28"/>
      <c r="AF11" s="28"/>
    </row>
    <row r="12" spans="1:32" ht="3.75" customHeight="1" x14ac:dyDescent="0.4">
      <c r="A12" s="472"/>
      <c r="B12" s="92"/>
      <c r="C12" s="91"/>
      <c r="D12" s="30"/>
      <c r="E12" s="30"/>
      <c r="F12" s="30"/>
      <c r="G12" s="30"/>
      <c r="H12" s="30"/>
      <c r="I12" s="30"/>
      <c r="J12" s="30"/>
      <c r="K12" s="30"/>
      <c r="L12" s="30"/>
      <c r="M12" s="30"/>
      <c r="N12" s="30"/>
      <c r="O12" s="30"/>
      <c r="P12" s="30"/>
      <c r="Q12" s="30"/>
      <c r="R12" s="30"/>
      <c r="S12" s="30"/>
      <c r="T12" s="30"/>
      <c r="U12" s="30"/>
      <c r="V12" s="74"/>
      <c r="Z12" s="28"/>
      <c r="AA12" s="28" t="s">
        <v>100</v>
      </c>
      <c r="AB12" s="28"/>
      <c r="AC12" s="28"/>
      <c r="AD12" s="28"/>
      <c r="AE12" s="28"/>
      <c r="AF12" s="28"/>
    </row>
    <row r="13" spans="1:32" ht="15" customHeight="1" x14ac:dyDescent="0.4">
      <c r="A13" s="472"/>
      <c r="B13" s="92"/>
      <c r="C13" s="132" t="s">
        <v>101</v>
      </c>
      <c r="D13" s="30"/>
      <c r="E13" s="30"/>
      <c r="F13" s="30"/>
      <c r="G13" s="30"/>
      <c r="H13" s="30"/>
      <c r="I13" s="479"/>
      <c r="J13" s="480"/>
      <c r="K13" s="480"/>
      <c r="L13" s="480"/>
      <c r="M13" s="480"/>
      <c r="N13" s="480"/>
      <c r="O13" s="480"/>
      <c r="P13" s="480"/>
      <c r="Q13" s="480"/>
      <c r="R13" s="480"/>
      <c r="S13" s="481"/>
      <c r="T13" s="30"/>
      <c r="U13" s="30"/>
      <c r="V13" s="74"/>
      <c r="Z13" s="28"/>
      <c r="AA13" s="28" t="s">
        <v>102</v>
      </c>
      <c r="AB13" s="28"/>
      <c r="AC13" s="28"/>
      <c r="AD13" s="28"/>
      <c r="AE13" s="28"/>
      <c r="AF13" s="28"/>
    </row>
    <row r="14" spans="1:32" ht="3.75" customHeight="1" x14ac:dyDescent="0.4">
      <c r="A14" s="472"/>
      <c r="B14" s="92"/>
      <c r="C14" s="91"/>
      <c r="D14" s="91"/>
      <c r="E14" s="91"/>
      <c r="F14" s="91"/>
      <c r="G14" s="91"/>
      <c r="H14" s="30"/>
      <c r="I14" s="91"/>
      <c r="J14" s="91"/>
      <c r="K14" s="91"/>
      <c r="L14" s="91"/>
      <c r="M14" s="91"/>
      <c r="N14" s="91"/>
      <c r="O14" s="91"/>
      <c r="P14" s="91"/>
      <c r="Q14" s="91"/>
      <c r="R14" s="91"/>
      <c r="S14" s="91"/>
      <c r="T14" s="30"/>
      <c r="U14" s="30"/>
      <c r="V14" s="74"/>
      <c r="Z14" s="28"/>
      <c r="AA14" s="28" t="s">
        <v>103</v>
      </c>
      <c r="AB14" s="28"/>
      <c r="AC14" s="28"/>
      <c r="AD14" s="28"/>
      <c r="AE14" s="28"/>
      <c r="AF14" s="28"/>
    </row>
    <row r="15" spans="1:32" ht="15" customHeight="1" x14ac:dyDescent="0.4">
      <c r="A15" s="472"/>
      <c r="B15" s="92"/>
      <c r="C15" s="132" t="s">
        <v>104</v>
      </c>
      <c r="D15" s="30"/>
      <c r="E15" s="30"/>
      <c r="F15" s="30"/>
      <c r="G15" s="30"/>
      <c r="H15" s="30"/>
      <c r="I15" s="479"/>
      <c r="J15" s="480"/>
      <c r="K15" s="480"/>
      <c r="L15" s="480"/>
      <c r="M15" s="480"/>
      <c r="N15" s="480"/>
      <c r="O15" s="480"/>
      <c r="P15" s="480"/>
      <c r="Q15" s="480"/>
      <c r="R15" s="480"/>
      <c r="S15" s="481"/>
      <c r="T15" s="30"/>
      <c r="U15" s="30"/>
      <c r="V15" s="74"/>
      <c r="Z15" s="28"/>
      <c r="AA15" s="28" t="s">
        <v>105</v>
      </c>
      <c r="AB15" s="28"/>
      <c r="AC15" s="28"/>
      <c r="AD15" s="28"/>
      <c r="AE15" s="28"/>
      <c r="AF15" s="28"/>
    </row>
    <row r="16" spans="1:32" ht="3.75" customHeight="1" x14ac:dyDescent="0.4">
      <c r="A16" s="472"/>
      <c r="B16" s="92"/>
      <c r="C16" s="91"/>
      <c r="D16" s="30"/>
      <c r="E16" s="30"/>
      <c r="F16" s="30"/>
      <c r="G16" s="30"/>
      <c r="H16" s="30"/>
      <c r="I16" s="30"/>
      <c r="J16" s="30"/>
      <c r="K16" s="30"/>
      <c r="L16" s="30"/>
      <c r="M16" s="30"/>
      <c r="N16" s="30"/>
      <c r="O16" s="30"/>
      <c r="P16" s="30"/>
      <c r="Q16" s="30"/>
      <c r="R16" s="30"/>
      <c r="S16" s="30"/>
      <c r="T16" s="30"/>
      <c r="U16" s="91"/>
      <c r="V16" s="74"/>
      <c r="Z16" s="28"/>
      <c r="AA16" s="28" t="s">
        <v>106</v>
      </c>
      <c r="AB16" s="28"/>
      <c r="AC16" s="28"/>
      <c r="AD16" s="28"/>
      <c r="AE16" s="28"/>
      <c r="AF16" s="28"/>
    </row>
    <row r="17" spans="1:32" ht="15" customHeight="1" x14ac:dyDescent="0.4">
      <c r="A17" s="472"/>
      <c r="B17" s="92"/>
      <c r="C17" s="132" t="s">
        <v>107</v>
      </c>
      <c r="D17" s="30"/>
      <c r="E17" s="30"/>
      <c r="F17" s="30"/>
      <c r="G17" s="30"/>
      <c r="H17" s="30"/>
      <c r="I17" s="476"/>
      <c r="J17" s="477"/>
      <c r="K17" s="477"/>
      <c r="L17" s="477"/>
      <c r="M17" s="477"/>
      <c r="N17" s="477"/>
      <c r="O17" s="477"/>
      <c r="P17" s="477"/>
      <c r="Q17" s="477"/>
      <c r="R17" s="477"/>
      <c r="S17" s="478"/>
      <c r="T17" s="30"/>
      <c r="U17" s="30"/>
      <c r="V17" s="74"/>
      <c r="Z17" s="28"/>
      <c r="AA17" s="28" t="s">
        <v>108</v>
      </c>
      <c r="AB17" s="28"/>
      <c r="AC17" s="28"/>
      <c r="AD17" s="28"/>
      <c r="AE17" s="28"/>
      <c r="AF17" s="28"/>
    </row>
    <row r="18" spans="1:32" ht="7.5" customHeight="1" x14ac:dyDescent="0.35">
      <c r="A18" s="472"/>
      <c r="B18" s="30"/>
      <c r="C18" s="30"/>
      <c r="D18" s="30"/>
      <c r="E18" s="30"/>
      <c r="F18" s="30"/>
      <c r="G18" s="30"/>
      <c r="H18" s="30"/>
      <c r="I18" s="30"/>
      <c r="J18" s="30"/>
      <c r="K18" s="30"/>
      <c r="L18" s="30"/>
      <c r="M18" s="30"/>
      <c r="N18" s="30"/>
      <c r="O18" s="30"/>
      <c r="P18" s="30"/>
      <c r="Q18" s="30"/>
      <c r="R18" s="30"/>
      <c r="S18" s="30"/>
      <c r="T18" s="30"/>
      <c r="U18" s="30"/>
      <c r="V18" s="74"/>
      <c r="Z18" s="28"/>
      <c r="AA18" s="28" t="s">
        <v>109</v>
      </c>
      <c r="AB18" s="28"/>
      <c r="AC18" s="28"/>
      <c r="AD18" s="28"/>
      <c r="AE18" s="28"/>
      <c r="AF18" s="28"/>
    </row>
    <row r="19" spans="1:32" ht="15" customHeight="1" x14ac:dyDescent="0.35">
      <c r="A19" s="472"/>
      <c r="B19" s="85" t="s">
        <v>110</v>
      </c>
      <c r="C19" s="85" t="s">
        <v>1234</v>
      </c>
      <c r="D19" s="30"/>
      <c r="E19" s="30"/>
      <c r="F19" s="30"/>
      <c r="G19" s="30"/>
      <c r="H19" s="30"/>
      <c r="I19" s="30"/>
      <c r="J19" s="30"/>
      <c r="K19" s="30"/>
      <c r="L19" s="30"/>
      <c r="M19" s="30"/>
      <c r="N19" s="30"/>
      <c r="O19" s="30"/>
      <c r="P19" s="30"/>
      <c r="Q19" s="30"/>
      <c r="R19" s="30"/>
      <c r="S19" s="30"/>
      <c r="T19" s="30"/>
      <c r="U19" s="30"/>
      <c r="V19" s="74"/>
      <c r="Z19" s="28"/>
      <c r="AA19" s="28" t="s">
        <v>111</v>
      </c>
      <c r="AB19" s="28"/>
      <c r="AC19" s="28"/>
      <c r="AD19" s="28"/>
      <c r="AE19" s="28"/>
      <c r="AF19" s="28"/>
    </row>
    <row r="20" spans="1:32" ht="15" customHeight="1" x14ac:dyDescent="0.35">
      <c r="A20" s="472"/>
      <c r="B20" s="30"/>
      <c r="C20" s="379" t="s">
        <v>112</v>
      </c>
      <c r="D20" s="30"/>
      <c r="E20" s="30"/>
      <c r="F20" s="30"/>
      <c r="G20" s="30"/>
      <c r="H20" s="30"/>
      <c r="I20" s="30"/>
      <c r="J20" s="30"/>
      <c r="K20" s="30"/>
      <c r="L20" s="30"/>
      <c r="M20" s="30"/>
      <c r="N20" s="30"/>
      <c r="O20" s="30"/>
      <c r="P20" s="30"/>
      <c r="Q20" s="30"/>
      <c r="R20" s="30"/>
      <c r="S20" s="30"/>
      <c r="T20" s="30"/>
      <c r="U20" s="30"/>
      <c r="V20" s="74"/>
      <c r="Z20" s="28"/>
      <c r="AA20" s="28" t="s">
        <v>113</v>
      </c>
      <c r="AB20" s="28"/>
      <c r="AC20" s="28"/>
      <c r="AD20" s="28"/>
      <c r="AE20" s="28"/>
      <c r="AF20" s="28"/>
    </row>
    <row r="21" spans="1:32" ht="15" customHeight="1" x14ac:dyDescent="0.35">
      <c r="A21" s="472"/>
      <c r="B21" s="30"/>
      <c r="C21" s="30" t="s">
        <v>114</v>
      </c>
      <c r="D21" s="30"/>
      <c r="E21" s="30"/>
      <c r="F21" s="30"/>
      <c r="G21" s="30"/>
      <c r="H21" s="30"/>
      <c r="I21" s="30"/>
      <c r="J21" s="30"/>
      <c r="K21" s="30"/>
      <c r="L21" s="30"/>
      <c r="M21" s="30"/>
      <c r="N21" s="30"/>
      <c r="O21" s="30"/>
      <c r="P21" s="30"/>
      <c r="Q21" s="30"/>
      <c r="R21" s="30"/>
      <c r="S21" s="30"/>
      <c r="T21" s="30"/>
      <c r="U21" s="30"/>
      <c r="V21" s="74"/>
      <c r="Z21" s="28"/>
      <c r="AA21" s="28" t="s">
        <v>115</v>
      </c>
      <c r="AB21" s="28"/>
      <c r="AC21" s="28"/>
      <c r="AD21" s="28"/>
      <c r="AE21" s="28"/>
      <c r="AF21" s="28"/>
    </row>
    <row r="22" spans="1:32" ht="15" customHeight="1" x14ac:dyDescent="0.35">
      <c r="A22" s="472"/>
      <c r="B22" s="30"/>
      <c r="C22" s="30" t="s">
        <v>116</v>
      </c>
      <c r="D22" s="30"/>
      <c r="E22" s="30"/>
      <c r="F22" s="30"/>
      <c r="G22" s="30"/>
      <c r="H22" s="30"/>
      <c r="I22" s="30"/>
      <c r="J22" s="30"/>
      <c r="K22" s="30"/>
      <c r="L22" s="30"/>
      <c r="M22" s="30"/>
      <c r="N22" s="30"/>
      <c r="O22" s="30"/>
      <c r="P22" s="30"/>
      <c r="Q22" s="30"/>
      <c r="R22" s="30"/>
      <c r="S22" s="30"/>
      <c r="T22" s="30"/>
      <c r="U22" s="30"/>
      <c r="V22" s="74"/>
      <c r="Z22" s="28"/>
      <c r="AA22" s="28" t="s">
        <v>117</v>
      </c>
      <c r="AB22" s="28"/>
      <c r="AC22" s="28"/>
      <c r="AD22" s="28"/>
      <c r="AE22" s="28"/>
      <c r="AF22" s="28"/>
    </row>
    <row r="23" spans="1:32" ht="15" customHeight="1" x14ac:dyDescent="0.35">
      <c r="A23" s="472"/>
      <c r="B23" s="30"/>
      <c r="C23" s="30" t="s">
        <v>118</v>
      </c>
      <c r="D23" s="30"/>
      <c r="E23" s="30"/>
      <c r="F23" s="30"/>
      <c r="G23" s="30"/>
      <c r="H23" s="30"/>
      <c r="I23" s="30"/>
      <c r="J23" s="30"/>
      <c r="K23" s="30"/>
      <c r="L23" s="30"/>
      <c r="M23" s="30"/>
      <c r="N23" s="30"/>
      <c r="O23" s="30"/>
      <c r="P23" s="30"/>
      <c r="Q23" s="30"/>
      <c r="R23" s="30"/>
      <c r="S23" s="30"/>
      <c r="T23" s="30"/>
      <c r="U23" s="30"/>
      <c r="V23" s="74"/>
      <c r="Z23" s="28"/>
      <c r="AA23" s="28" t="s">
        <v>119</v>
      </c>
      <c r="AB23" s="28"/>
      <c r="AC23" s="28"/>
      <c r="AD23" s="28"/>
      <c r="AE23" s="28"/>
      <c r="AF23" s="28"/>
    </row>
    <row r="24" spans="1:32" ht="15" customHeight="1" x14ac:dyDescent="0.35">
      <c r="A24" s="472"/>
      <c r="B24" s="30"/>
      <c r="C24" s="30" t="s">
        <v>120</v>
      </c>
      <c r="D24" s="30"/>
      <c r="E24" s="30"/>
      <c r="F24" s="30"/>
      <c r="G24" s="30"/>
      <c r="H24" s="30"/>
      <c r="I24" s="30"/>
      <c r="J24" s="30"/>
      <c r="K24" s="30"/>
      <c r="L24" s="30"/>
      <c r="M24" s="30"/>
      <c r="N24" s="30"/>
      <c r="O24" s="30"/>
      <c r="P24" s="30"/>
      <c r="Q24" s="30"/>
      <c r="R24" s="30"/>
      <c r="S24" s="30"/>
      <c r="T24" s="30"/>
      <c r="U24" s="30"/>
      <c r="V24" s="74"/>
      <c r="Z24" s="28"/>
      <c r="AA24" s="28" t="s">
        <v>121</v>
      </c>
      <c r="AB24" s="28"/>
      <c r="AC24" s="28"/>
      <c r="AD24" s="28"/>
      <c r="AE24" s="28"/>
      <c r="AF24" s="28"/>
    </row>
    <row r="25" spans="1:32" ht="15" customHeight="1" x14ac:dyDescent="0.35">
      <c r="A25" s="472"/>
      <c r="B25" s="30"/>
      <c r="C25" s="30" t="s">
        <v>122</v>
      </c>
      <c r="D25" s="30"/>
      <c r="E25" s="30"/>
      <c r="F25" s="30"/>
      <c r="G25" s="30"/>
      <c r="H25" s="30"/>
      <c r="I25" s="30"/>
      <c r="J25" s="30"/>
      <c r="K25" s="30"/>
      <c r="L25" s="30"/>
      <c r="M25" s="30"/>
      <c r="N25" s="30"/>
      <c r="O25" s="30"/>
      <c r="P25" s="30"/>
      <c r="Q25" s="30"/>
      <c r="R25" s="30"/>
      <c r="S25" s="30"/>
      <c r="T25" s="30"/>
      <c r="U25" s="30"/>
      <c r="V25" s="74"/>
      <c r="Z25" s="28"/>
      <c r="AA25" s="28" t="s">
        <v>123</v>
      </c>
      <c r="AB25" s="28"/>
      <c r="AC25" s="28"/>
      <c r="AD25" s="28"/>
      <c r="AE25" s="28"/>
      <c r="AF25" s="28"/>
    </row>
    <row r="26" spans="1:32" ht="15" customHeight="1" x14ac:dyDescent="0.35">
      <c r="A26" s="472"/>
      <c r="B26" s="30"/>
      <c r="C26" s="485" t="s">
        <v>124</v>
      </c>
      <c r="D26" s="485"/>
      <c r="E26" s="485"/>
      <c r="F26" s="30" t="s">
        <v>125</v>
      </c>
      <c r="G26" s="30"/>
      <c r="H26" s="30"/>
      <c r="I26" s="30"/>
      <c r="J26" s="30"/>
      <c r="K26" s="30"/>
      <c r="L26" s="30"/>
      <c r="M26" s="30"/>
      <c r="N26" s="30"/>
      <c r="O26" s="30"/>
      <c r="P26" s="30"/>
      <c r="Q26" s="30"/>
      <c r="R26" s="30"/>
      <c r="S26" s="30"/>
      <c r="T26" s="30"/>
      <c r="U26" s="30"/>
      <c r="V26" s="74"/>
      <c r="Z26" s="28"/>
      <c r="AA26" s="28"/>
      <c r="AB26" s="28"/>
      <c r="AC26" s="28"/>
      <c r="AD26" s="28"/>
      <c r="AE26" s="28"/>
      <c r="AF26" s="28"/>
    </row>
    <row r="27" spans="1:32" ht="7.5" customHeight="1" x14ac:dyDescent="0.35">
      <c r="A27" s="472"/>
      <c r="B27" s="30"/>
      <c r="C27" s="440"/>
      <c r="D27" s="30"/>
      <c r="E27" s="30"/>
      <c r="F27" s="30"/>
      <c r="G27" s="30"/>
      <c r="H27" s="30"/>
      <c r="I27" s="30"/>
      <c r="J27" s="30"/>
      <c r="K27" s="30"/>
      <c r="L27" s="30"/>
      <c r="M27" s="30"/>
      <c r="N27" s="30"/>
      <c r="O27" s="30"/>
      <c r="P27" s="30"/>
      <c r="Q27" s="30"/>
      <c r="R27" s="30"/>
      <c r="S27" s="30"/>
      <c r="T27" s="30"/>
      <c r="U27" s="30"/>
      <c r="V27" s="74"/>
      <c r="Z27" s="28"/>
      <c r="AA27" s="28"/>
      <c r="AB27" s="28"/>
      <c r="AC27" s="28"/>
      <c r="AD27" s="28"/>
      <c r="AE27" s="28"/>
      <c r="AF27" s="28"/>
    </row>
    <row r="28" spans="1:32" ht="15" customHeight="1" x14ac:dyDescent="0.35">
      <c r="A28" s="472"/>
      <c r="B28" s="30"/>
      <c r="C28" s="379" t="s">
        <v>126</v>
      </c>
      <c r="D28" s="30"/>
      <c r="E28" s="30"/>
      <c r="F28" s="30"/>
      <c r="G28" s="30"/>
      <c r="H28" s="30"/>
      <c r="I28" s="30"/>
      <c r="J28" s="30"/>
      <c r="K28" s="30"/>
      <c r="L28" s="30"/>
      <c r="M28" s="30"/>
      <c r="N28" s="30"/>
      <c r="O28" s="30"/>
      <c r="P28" s="30"/>
      <c r="Q28" s="30"/>
      <c r="R28" s="30"/>
      <c r="S28" s="30"/>
      <c r="T28" s="30"/>
      <c r="U28" s="30"/>
      <c r="V28" s="74"/>
      <c r="Z28" s="28"/>
      <c r="AA28" s="28"/>
      <c r="AB28" s="28"/>
      <c r="AC28" s="28"/>
      <c r="AD28" s="28"/>
      <c r="AE28" s="28"/>
      <c r="AF28" s="28"/>
    </row>
    <row r="29" spans="1:32" ht="15" customHeight="1" x14ac:dyDescent="0.35">
      <c r="A29" s="472"/>
      <c r="B29" s="30"/>
      <c r="C29" s="30" t="s">
        <v>127</v>
      </c>
      <c r="D29" s="30"/>
      <c r="E29" s="30"/>
      <c r="F29" s="30"/>
      <c r="G29" s="30"/>
      <c r="H29" s="30"/>
      <c r="I29" s="30"/>
      <c r="J29" s="30"/>
      <c r="K29" s="30"/>
      <c r="L29" s="30"/>
      <c r="M29" s="30"/>
      <c r="N29" s="30"/>
      <c r="O29" s="30"/>
      <c r="P29" s="30"/>
      <c r="Q29" s="30"/>
      <c r="R29" s="30"/>
      <c r="S29" s="30"/>
      <c r="T29" s="30"/>
      <c r="U29" s="30"/>
      <c r="V29" s="74"/>
      <c r="Z29" s="28"/>
      <c r="AA29" s="28"/>
      <c r="AB29" s="28"/>
      <c r="AC29" s="28"/>
      <c r="AD29" s="28"/>
      <c r="AE29" s="28"/>
      <c r="AF29" s="28"/>
    </row>
    <row r="30" spans="1:32" ht="15" customHeight="1" x14ac:dyDescent="0.35">
      <c r="A30" s="472"/>
      <c r="B30" s="30"/>
      <c r="C30" s="30" t="s">
        <v>128</v>
      </c>
      <c r="D30" s="30"/>
      <c r="E30" s="30"/>
      <c r="F30" s="30"/>
      <c r="G30" s="30"/>
      <c r="H30" s="30"/>
      <c r="I30" s="30"/>
      <c r="J30" s="30"/>
      <c r="K30" s="30"/>
      <c r="L30" s="30"/>
      <c r="M30" s="30"/>
      <c r="N30" s="30"/>
      <c r="O30" s="30"/>
      <c r="P30" s="30"/>
      <c r="Q30" s="30"/>
      <c r="R30" s="30"/>
      <c r="S30" s="30"/>
      <c r="T30" s="30"/>
      <c r="U30" s="30"/>
      <c r="V30" s="74"/>
      <c r="Z30" s="28"/>
      <c r="AA30" s="28"/>
      <c r="AB30" s="28"/>
      <c r="AC30" s="28"/>
      <c r="AD30" s="28"/>
      <c r="AE30" s="28"/>
      <c r="AF30" s="28"/>
    </row>
    <row r="31" spans="1:32" ht="15" customHeight="1" x14ac:dyDescent="0.35">
      <c r="A31" s="472"/>
      <c r="B31" s="30"/>
      <c r="C31" s="30" t="s">
        <v>129</v>
      </c>
      <c r="D31" s="30"/>
      <c r="E31" s="30"/>
      <c r="F31" s="30"/>
      <c r="G31" s="30"/>
      <c r="H31" s="30"/>
      <c r="I31" s="30"/>
      <c r="J31" s="30"/>
      <c r="K31" s="30"/>
      <c r="L31" s="30"/>
      <c r="M31" s="30"/>
      <c r="N31" s="30"/>
      <c r="O31" s="30"/>
      <c r="P31" s="30"/>
      <c r="Q31" s="30"/>
      <c r="R31" s="30"/>
      <c r="S31" s="30"/>
      <c r="T31" s="30"/>
      <c r="U31" s="30"/>
      <c r="V31" s="74"/>
      <c r="Z31" s="28"/>
      <c r="AA31" s="28"/>
      <c r="AB31" s="28"/>
      <c r="AC31" s="28"/>
      <c r="AD31" s="28"/>
      <c r="AE31" s="28"/>
      <c r="AF31" s="28"/>
    </row>
    <row r="32" spans="1:32" ht="15" customHeight="1" x14ac:dyDescent="0.35">
      <c r="A32" s="472"/>
      <c r="B32" s="30"/>
      <c r="C32" s="30" t="s">
        <v>130</v>
      </c>
      <c r="D32" s="30"/>
      <c r="E32" s="30"/>
      <c r="F32" s="30"/>
      <c r="G32" s="30"/>
      <c r="H32" s="30"/>
      <c r="I32" s="30"/>
      <c r="J32" s="30"/>
      <c r="K32" s="30"/>
      <c r="L32" s="30"/>
      <c r="M32" s="30"/>
      <c r="N32" s="30"/>
      <c r="O32" s="30"/>
      <c r="P32" s="30"/>
      <c r="Q32" s="30"/>
      <c r="R32" s="30"/>
      <c r="S32" s="30"/>
      <c r="T32" s="30"/>
      <c r="U32" s="30"/>
      <c r="V32" s="74"/>
      <c r="Z32" s="28"/>
      <c r="AA32" s="28"/>
      <c r="AB32" s="28"/>
      <c r="AC32" s="28"/>
      <c r="AD32" s="28"/>
      <c r="AE32" s="28"/>
      <c r="AF32" s="28"/>
    </row>
    <row r="33" spans="1:32" ht="15" customHeight="1" x14ac:dyDescent="0.35">
      <c r="A33" s="472"/>
      <c r="B33" s="30"/>
      <c r="C33" s="30" t="s">
        <v>131</v>
      </c>
      <c r="D33" s="30"/>
      <c r="E33" s="30"/>
      <c r="F33" s="30"/>
      <c r="G33" s="30"/>
      <c r="H33" s="30"/>
      <c r="I33" s="30"/>
      <c r="J33" s="30"/>
      <c r="K33" s="30"/>
      <c r="L33" s="30"/>
      <c r="M33" s="30"/>
      <c r="N33" s="30"/>
      <c r="O33" s="30"/>
      <c r="P33" s="30"/>
      <c r="Q33" s="30"/>
      <c r="R33" s="30"/>
      <c r="S33" s="30"/>
      <c r="T33" s="30"/>
      <c r="U33" s="30"/>
      <c r="V33" s="74"/>
      <c r="Z33" s="28"/>
      <c r="AA33" s="28"/>
      <c r="AB33" s="28"/>
      <c r="AC33" s="28"/>
      <c r="AD33" s="28"/>
      <c r="AE33" s="28"/>
      <c r="AF33" s="28"/>
    </row>
    <row r="34" spans="1:32" ht="15" customHeight="1" x14ac:dyDescent="0.35">
      <c r="A34" s="472"/>
      <c r="B34" s="30"/>
      <c r="C34" s="30" t="s">
        <v>132</v>
      </c>
      <c r="D34" s="30"/>
      <c r="E34" s="30"/>
      <c r="F34" s="30"/>
      <c r="G34" s="30"/>
      <c r="H34" s="30"/>
      <c r="I34" s="30"/>
      <c r="J34" s="30"/>
      <c r="K34" s="30"/>
      <c r="L34" s="30"/>
      <c r="M34" s="30"/>
      <c r="N34" s="30"/>
      <c r="O34" s="30"/>
      <c r="P34" s="30"/>
      <c r="Q34" s="30"/>
      <c r="R34" s="30"/>
      <c r="S34" s="30"/>
      <c r="T34" s="30"/>
      <c r="U34" s="30"/>
      <c r="V34" s="74"/>
      <c r="Z34" s="28"/>
      <c r="AA34" s="28"/>
      <c r="AB34" s="28"/>
      <c r="AC34" s="28"/>
      <c r="AD34" s="28"/>
      <c r="AE34" s="28"/>
      <c r="AF34" s="28"/>
    </row>
    <row r="35" spans="1:32" ht="7.5" customHeight="1" x14ac:dyDescent="0.35">
      <c r="A35" s="472"/>
      <c r="B35" s="30"/>
      <c r="C35" s="30"/>
      <c r="D35" s="30"/>
      <c r="E35" s="30"/>
      <c r="F35" s="30"/>
      <c r="G35" s="30"/>
      <c r="H35" s="30"/>
      <c r="I35" s="30"/>
      <c r="J35" s="30"/>
      <c r="K35" s="30"/>
      <c r="L35" s="30"/>
      <c r="M35" s="30"/>
      <c r="N35" s="30"/>
      <c r="O35" s="30"/>
      <c r="P35" s="30"/>
      <c r="Q35" s="30"/>
      <c r="R35" s="30"/>
      <c r="S35" s="30"/>
      <c r="T35" s="30"/>
      <c r="U35" s="30"/>
      <c r="V35" s="74"/>
      <c r="Z35" s="28"/>
      <c r="AA35" s="28"/>
      <c r="AB35" s="28"/>
      <c r="AC35" s="28"/>
      <c r="AD35" s="28"/>
      <c r="AE35" s="28"/>
      <c r="AF35" s="28"/>
    </row>
    <row r="36" spans="1:32" ht="15" customHeight="1" x14ac:dyDescent="0.35">
      <c r="A36" s="472"/>
      <c r="B36" s="30"/>
      <c r="C36" s="30" t="s">
        <v>133</v>
      </c>
      <c r="D36" s="30"/>
      <c r="E36" s="30"/>
      <c r="F36" s="30"/>
      <c r="G36" s="30"/>
      <c r="H36" s="30"/>
      <c r="I36" s="30"/>
      <c r="J36" s="30"/>
      <c r="K36" s="30"/>
      <c r="L36" s="30"/>
      <c r="M36" s="30"/>
      <c r="N36" s="30"/>
      <c r="O36" s="30"/>
      <c r="P36" s="30"/>
      <c r="Q36" s="30"/>
      <c r="R36" s="30"/>
      <c r="S36" s="30"/>
      <c r="T36" s="30"/>
      <c r="U36" s="30"/>
      <c r="V36" s="74"/>
      <c r="Z36" s="28"/>
      <c r="AA36" s="28"/>
      <c r="AB36" s="28"/>
      <c r="AC36" s="28"/>
      <c r="AD36" s="28"/>
      <c r="AE36" s="28"/>
      <c r="AF36" s="28"/>
    </row>
    <row r="37" spans="1:32" ht="15" customHeight="1" x14ac:dyDescent="0.35">
      <c r="A37" s="472"/>
      <c r="B37" s="30"/>
      <c r="C37" s="30" t="s">
        <v>134</v>
      </c>
      <c r="D37" s="30"/>
      <c r="E37" s="30"/>
      <c r="F37" s="30"/>
      <c r="G37" s="30"/>
      <c r="H37" s="30"/>
      <c r="I37" s="30"/>
      <c r="J37" s="30"/>
      <c r="K37" s="30"/>
      <c r="L37" s="30"/>
      <c r="M37" s="30"/>
      <c r="N37" s="30"/>
      <c r="O37" s="30"/>
      <c r="P37" s="30"/>
      <c r="Q37" s="30"/>
      <c r="R37" s="30"/>
      <c r="S37" s="30"/>
      <c r="T37" s="30"/>
      <c r="U37" s="30"/>
      <c r="V37" s="74"/>
      <c r="Z37" s="28"/>
      <c r="AA37" s="28"/>
      <c r="AB37" s="28"/>
      <c r="AC37" s="28"/>
      <c r="AD37" s="28"/>
      <c r="AE37" s="28"/>
      <c r="AF37" s="28"/>
    </row>
    <row r="38" spans="1:32" ht="15" customHeight="1" x14ac:dyDescent="0.35">
      <c r="A38" s="472"/>
      <c r="B38" s="30"/>
      <c r="C38" s="30" t="s">
        <v>135</v>
      </c>
      <c r="D38" s="30"/>
      <c r="E38" s="30"/>
      <c r="F38" s="30"/>
      <c r="G38" s="30"/>
      <c r="H38" s="30"/>
      <c r="I38" s="30"/>
      <c r="J38" s="30"/>
      <c r="K38" s="30"/>
      <c r="L38" s="30"/>
      <c r="M38" s="30"/>
      <c r="N38" s="30"/>
      <c r="O38" s="30"/>
      <c r="P38" s="30"/>
      <c r="Q38" s="30"/>
      <c r="R38" s="30"/>
      <c r="S38" s="30"/>
      <c r="T38" s="30"/>
      <c r="U38" s="30"/>
      <c r="V38" s="74"/>
      <c r="Z38" s="28"/>
      <c r="AA38" s="28"/>
      <c r="AB38" s="28"/>
      <c r="AC38" s="28"/>
      <c r="AD38" s="28"/>
      <c r="AE38" s="28"/>
      <c r="AF38" s="28"/>
    </row>
    <row r="39" spans="1:32" ht="3.75" customHeight="1" x14ac:dyDescent="0.35">
      <c r="A39" s="472"/>
      <c r="B39" s="30"/>
      <c r="C39" s="30"/>
      <c r="D39" s="30"/>
      <c r="E39" s="30"/>
      <c r="F39" s="30"/>
      <c r="G39" s="30"/>
      <c r="H39" s="30"/>
      <c r="I39" s="30"/>
      <c r="J39" s="30"/>
      <c r="K39" s="30"/>
      <c r="L39" s="30"/>
      <c r="M39" s="30"/>
      <c r="N39" s="30"/>
      <c r="O39" s="30"/>
      <c r="P39" s="30"/>
      <c r="Q39" s="30"/>
      <c r="R39" s="30"/>
      <c r="S39" s="30"/>
      <c r="T39" s="30"/>
      <c r="U39" s="30"/>
      <c r="V39" s="74"/>
      <c r="Z39" s="28"/>
      <c r="AA39" s="28"/>
      <c r="AB39" s="28"/>
      <c r="AC39" s="28"/>
      <c r="AD39" s="28"/>
      <c r="AE39" s="28"/>
      <c r="AF39" s="28"/>
    </row>
    <row r="40" spans="1:32" ht="15" customHeight="1" x14ac:dyDescent="0.35">
      <c r="A40" s="472"/>
      <c r="B40" s="30"/>
      <c r="C40" s="31"/>
      <c r="D40" s="30" t="s">
        <v>136</v>
      </c>
      <c r="E40" s="30"/>
      <c r="F40" s="30"/>
      <c r="G40" s="30"/>
      <c r="H40" s="30"/>
      <c r="I40" s="30"/>
      <c r="J40" s="30"/>
      <c r="K40" s="30"/>
      <c r="L40" s="30"/>
      <c r="M40" s="30"/>
      <c r="N40" s="30"/>
      <c r="O40" s="30"/>
      <c r="P40" s="30"/>
      <c r="Q40" s="30"/>
      <c r="R40" s="30"/>
      <c r="S40" s="30"/>
      <c r="T40" s="30"/>
      <c r="U40" s="30"/>
      <c r="V40" s="74"/>
      <c r="Z40" s="28"/>
      <c r="AA40" s="28"/>
      <c r="AB40" s="28"/>
      <c r="AC40" s="28"/>
      <c r="AD40" s="28"/>
      <c r="AE40" s="28"/>
      <c r="AF40" s="28"/>
    </row>
    <row r="41" spans="1:32" ht="15" customHeight="1" x14ac:dyDescent="0.35">
      <c r="A41" s="472"/>
      <c r="B41" s="30"/>
      <c r="C41" s="30"/>
      <c r="D41" s="30" t="s">
        <v>137</v>
      </c>
      <c r="E41" s="30"/>
      <c r="F41" s="30"/>
      <c r="G41" s="30"/>
      <c r="H41" s="30"/>
      <c r="I41" s="30"/>
      <c r="J41" s="30"/>
      <c r="K41" s="30"/>
      <c r="L41" s="30"/>
      <c r="M41" s="30"/>
      <c r="N41" s="30"/>
      <c r="O41" s="30"/>
      <c r="P41" s="30"/>
      <c r="Q41" s="30"/>
      <c r="R41" s="30"/>
      <c r="S41" s="30"/>
      <c r="T41" s="30"/>
      <c r="U41" s="30"/>
      <c r="V41" s="74"/>
      <c r="Z41" s="28"/>
      <c r="AA41" s="28"/>
      <c r="AB41" s="28"/>
      <c r="AC41" s="28"/>
      <c r="AD41" s="28"/>
      <c r="AE41" s="28"/>
      <c r="AF41" s="28"/>
    </row>
    <row r="42" spans="1:32" ht="15" customHeight="1" x14ac:dyDescent="0.35">
      <c r="A42" s="472"/>
      <c r="B42" s="30"/>
      <c r="C42" s="30"/>
      <c r="D42" s="30" t="s">
        <v>138</v>
      </c>
      <c r="E42" s="30"/>
      <c r="F42" s="30"/>
      <c r="G42" s="30"/>
      <c r="H42" s="30"/>
      <c r="I42" s="30"/>
      <c r="J42" s="30"/>
      <c r="K42" s="30"/>
      <c r="L42" s="30"/>
      <c r="M42" s="30"/>
      <c r="N42" s="30"/>
      <c r="O42" s="30"/>
      <c r="P42" s="30"/>
      <c r="Q42" s="30"/>
      <c r="R42" s="30"/>
      <c r="S42" s="30"/>
      <c r="T42" s="30"/>
      <c r="U42" s="30"/>
      <c r="V42" s="74"/>
      <c r="Z42" s="28"/>
      <c r="AA42" s="28"/>
      <c r="AB42" s="28"/>
      <c r="AC42" s="28"/>
      <c r="AD42" s="28"/>
      <c r="AE42" s="28"/>
      <c r="AF42" s="28"/>
    </row>
    <row r="43" spans="1:32" ht="7.5" customHeight="1" x14ac:dyDescent="0.35">
      <c r="A43" s="472"/>
      <c r="B43" s="30"/>
      <c r="C43" s="30"/>
      <c r="D43" s="30"/>
      <c r="E43" s="30"/>
      <c r="F43" s="30"/>
      <c r="G43" s="30"/>
      <c r="H43" s="30"/>
      <c r="I43" s="30"/>
      <c r="J43" s="30"/>
      <c r="K43" s="30"/>
      <c r="L43" s="30"/>
      <c r="M43" s="30"/>
      <c r="N43" s="30"/>
      <c r="O43" s="30"/>
      <c r="P43" s="30"/>
      <c r="Q43" s="30"/>
      <c r="R43" s="30"/>
      <c r="S43" s="30"/>
      <c r="T43" s="30"/>
      <c r="U43" s="30"/>
      <c r="V43" s="74"/>
      <c r="Z43" s="28"/>
      <c r="AA43" s="28"/>
      <c r="AB43" s="28"/>
      <c r="AC43" s="28"/>
      <c r="AD43" s="28"/>
      <c r="AE43" s="28"/>
      <c r="AF43" s="28"/>
    </row>
    <row r="44" spans="1:32" ht="15" customHeight="1" x14ac:dyDescent="0.35">
      <c r="A44" s="472"/>
      <c r="B44" s="30"/>
      <c r="C44" s="30" t="s">
        <v>139</v>
      </c>
      <c r="D44" s="30"/>
      <c r="E44" s="30"/>
      <c r="F44" s="30"/>
      <c r="G44" s="30"/>
      <c r="H44" s="30"/>
      <c r="I44" s="30"/>
      <c r="J44" s="30"/>
      <c r="K44" s="30"/>
      <c r="L44" s="30"/>
      <c r="M44" s="30"/>
      <c r="N44" s="30"/>
      <c r="O44" s="30"/>
      <c r="P44" s="30"/>
      <c r="Q44" s="30"/>
      <c r="R44" s="30"/>
      <c r="S44" s="30"/>
      <c r="T44" s="30"/>
      <c r="U44" s="30"/>
      <c r="V44" s="74"/>
      <c r="Z44" s="28"/>
      <c r="AA44" s="28"/>
      <c r="AB44" s="28"/>
      <c r="AC44" s="28"/>
      <c r="AD44" s="28"/>
      <c r="AE44" s="28"/>
      <c r="AF44" s="28"/>
    </row>
    <row r="45" spans="1:32" ht="3.75" customHeight="1" x14ac:dyDescent="0.35">
      <c r="A45" s="472"/>
      <c r="B45" s="30"/>
      <c r="C45" s="30"/>
      <c r="D45" s="30"/>
      <c r="E45" s="30"/>
      <c r="F45" s="30"/>
      <c r="G45" s="30"/>
      <c r="H45" s="30"/>
      <c r="I45" s="30"/>
      <c r="J45" s="30"/>
      <c r="K45" s="30"/>
      <c r="L45" s="30"/>
      <c r="M45" s="30"/>
      <c r="N45" s="30"/>
      <c r="O45" s="30"/>
      <c r="P45" s="30"/>
      <c r="Q45" s="30"/>
      <c r="R45" s="30"/>
      <c r="S45" s="30"/>
      <c r="T45" s="30"/>
      <c r="U45" s="30"/>
      <c r="V45" s="74"/>
      <c r="Z45" s="28"/>
      <c r="AA45" s="28"/>
      <c r="AB45" s="28"/>
      <c r="AC45" s="28"/>
      <c r="AD45" s="28"/>
      <c r="AE45" s="28"/>
      <c r="AF45" s="28"/>
    </row>
    <row r="46" spans="1:32" ht="15" customHeight="1" x14ac:dyDescent="0.35">
      <c r="A46" s="472"/>
      <c r="B46" s="30"/>
      <c r="C46" s="31"/>
      <c r="D46" s="30" t="s">
        <v>140</v>
      </c>
      <c r="E46" s="30"/>
      <c r="F46" s="30"/>
      <c r="G46" s="30"/>
      <c r="H46" s="30"/>
      <c r="I46" s="30"/>
      <c r="J46" s="30"/>
      <c r="K46" s="30"/>
      <c r="L46" s="30"/>
      <c r="M46" s="30"/>
      <c r="N46" s="30"/>
      <c r="O46" s="30"/>
      <c r="P46" s="30"/>
      <c r="Q46" s="30"/>
      <c r="R46" s="30"/>
      <c r="S46" s="30"/>
      <c r="T46" s="30"/>
      <c r="U46" s="30"/>
      <c r="V46" s="74"/>
      <c r="Z46" s="28"/>
      <c r="AA46" s="28"/>
      <c r="AB46" s="28"/>
      <c r="AC46" s="28"/>
      <c r="AD46" s="28"/>
      <c r="AE46" s="28"/>
      <c r="AF46" s="28"/>
    </row>
    <row r="47" spans="1:32" ht="15" customHeight="1" x14ac:dyDescent="0.35">
      <c r="A47" s="472"/>
      <c r="B47" s="30"/>
      <c r="C47" s="30"/>
      <c r="D47" s="30" t="s">
        <v>141</v>
      </c>
      <c r="E47" s="30"/>
      <c r="F47" s="30"/>
      <c r="G47" s="30"/>
      <c r="H47" s="30"/>
      <c r="I47" s="30"/>
      <c r="J47" s="30"/>
      <c r="K47" s="30"/>
      <c r="L47" s="30"/>
      <c r="M47" s="30"/>
      <c r="N47" s="30"/>
      <c r="O47" s="30"/>
      <c r="P47" s="30"/>
      <c r="Q47" s="30"/>
      <c r="R47" s="30"/>
      <c r="S47" s="30"/>
      <c r="T47" s="30"/>
      <c r="U47" s="30"/>
      <c r="V47" s="74"/>
      <c r="Z47" s="28"/>
      <c r="AA47" s="28"/>
      <c r="AB47" s="28"/>
      <c r="AC47" s="28"/>
      <c r="AD47" s="28"/>
      <c r="AE47" s="28"/>
      <c r="AF47" s="28"/>
    </row>
    <row r="48" spans="1:32" ht="15" customHeight="1" x14ac:dyDescent="0.35">
      <c r="A48" s="472"/>
      <c r="B48" s="30"/>
      <c r="C48" s="30"/>
      <c r="D48" s="30" t="s">
        <v>142</v>
      </c>
      <c r="E48" s="30"/>
      <c r="F48" s="30"/>
      <c r="G48" s="30"/>
      <c r="H48" s="30"/>
      <c r="I48" s="30"/>
      <c r="J48" s="30"/>
      <c r="K48" s="30"/>
      <c r="L48" s="30"/>
      <c r="M48" s="30"/>
      <c r="N48" s="30"/>
      <c r="O48" s="30"/>
      <c r="P48" s="30"/>
      <c r="Q48" s="30"/>
      <c r="R48" s="30"/>
      <c r="S48" s="30"/>
      <c r="T48" s="30"/>
      <c r="U48" s="30"/>
      <c r="V48" s="74"/>
      <c r="Z48" s="28"/>
      <c r="AA48" s="28"/>
      <c r="AB48" s="28"/>
      <c r="AC48" s="28"/>
      <c r="AD48" s="28"/>
      <c r="AE48" s="28"/>
      <c r="AF48" s="28"/>
    </row>
    <row r="49" spans="1:32" ht="6" customHeight="1" x14ac:dyDescent="0.35">
      <c r="A49" s="472"/>
      <c r="B49" s="30"/>
      <c r="C49" s="30"/>
      <c r="D49" s="30"/>
      <c r="E49" s="30"/>
      <c r="F49" s="30"/>
      <c r="G49" s="30"/>
      <c r="H49" s="30"/>
      <c r="I49" s="30"/>
      <c r="J49" s="30"/>
      <c r="K49" s="30"/>
      <c r="L49" s="30"/>
      <c r="M49" s="30"/>
      <c r="N49" s="30"/>
      <c r="O49" s="30"/>
      <c r="P49" s="30"/>
      <c r="Q49" s="30"/>
      <c r="R49" s="30"/>
      <c r="S49" s="30"/>
      <c r="T49" s="30"/>
      <c r="U49" s="30"/>
      <c r="V49" s="74"/>
      <c r="Z49" s="28"/>
      <c r="AA49" s="28"/>
      <c r="AB49" s="28"/>
      <c r="AC49" s="28"/>
      <c r="AD49" s="28"/>
      <c r="AE49" s="28"/>
      <c r="AF49" s="28"/>
    </row>
    <row r="50" spans="1:32" ht="15" customHeight="1" x14ac:dyDescent="0.35">
      <c r="A50" s="472"/>
      <c r="B50" s="30"/>
      <c r="C50" s="379" t="s">
        <v>143</v>
      </c>
      <c r="D50" s="30"/>
      <c r="E50" s="30"/>
      <c r="F50" s="30"/>
      <c r="G50" s="30"/>
      <c r="H50" s="30"/>
      <c r="I50" s="30"/>
      <c r="J50" s="30"/>
      <c r="K50" s="30"/>
      <c r="L50" s="30"/>
      <c r="M50" s="30"/>
      <c r="N50" s="30"/>
      <c r="O50" s="30"/>
      <c r="P50" s="30"/>
      <c r="Q50" s="30"/>
      <c r="R50" s="30"/>
      <c r="S50" s="30"/>
      <c r="T50" s="30"/>
      <c r="U50" s="30"/>
      <c r="V50" s="74"/>
      <c r="Z50" s="28"/>
      <c r="AA50" s="28"/>
      <c r="AB50" s="28"/>
      <c r="AC50" s="28"/>
      <c r="AD50" s="28"/>
      <c r="AE50" s="28"/>
      <c r="AF50" s="28"/>
    </row>
    <row r="51" spans="1:32" ht="15" customHeight="1" x14ac:dyDescent="0.35">
      <c r="A51" s="472"/>
      <c r="B51" s="30"/>
      <c r="C51" s="30" t="s">
        <v>144</v>
      </c>
      <c r="D51" s="30"/>
      <c r="E51" s="30"/>
      <c r="F51" s="30"/>
      <c r="G51" s="30"/>
      <c r="H51" s="30"/>
      <c r="I51" s="30"/>
      <c r="J51" s="30"/>
      <c r="K51" s="30"/>
      <c r="L51" s="30"/>
      <c r="M51" s="30"/>
      <c r="N51" s="30"/>
      <c r="O51" s="30"/>
      <c r="P51" s="30"/>
      <c r="Q51" s="30"/>
      <c r="R51" s="30"/>
      <c r="S51" s="30"/>
      <c r="T51" s="30"/>
      <c r="U51" s="30"/>
      <c r="V51" s="74"/>
      <c r="Z51" s="28"/>
      <c r="AA51" s="28"/>
      <c r="AB51" s="28"/>
      <c r="AC51" s="28"/>
      <c r="AD51" s="28"/>
      <c r="AE51" s="28"/>
      <c r="AF51" s="28"/>
    </row>
    <row r="52" spans="1:32" ht="15" customHeight="1" x14ac:dyDescent="0.35">
      <c r="A52" s="472"/>
      <c r="B52" s="30"/>
      <c r="C52" s="30" t="s">
        <v>145</v>
      </c>
      <c r="D52" s="30"/>
      <c r="E52" s="30"/>
      <c r="F52" s="30"/>
      <c r="G52" s="30"/>
      <c r="H52" s="30"/>
      <c r="I52" s="30"/>
      <c r="J52" s="30"/>
      <c r="K52" s="30"/>
      <c r="L52" s="30"/>
      <c r="M52" s="30"/>
      <c r="N52" s="30"/>
      <c r="O52" s="30"/>
      <c r="P52" s="30"/>
      <c r="Q52" s="30"/>
      <c r="R52" s="30"/>
      <c r="S52" s="30"/>
      <c r="T52" s="30"/>
      <c r="U52" s="30"/>
      <c r="V52" s="74"/>
      <c r="Z52" s="28"/>
      <c r="AA52" s="28"/>
      <c r="AB52" s="28"/>
      <c r="AC52" s="28"/>
      <c r="AD52" s="28"/>
      <c r="AE52" s="28"/>
      <c r="AF52" s="28"/>
    </row>
    <row r="53" spans="1:32" ht="15" customHeight="1" x14ac:dyDescent="0.35">
      <c r="A53" s="472"/>
      <c r="B53" s="30"/>
      <c r="C53" s="30" t="s">
        <v>146</v>
      </c>
      <c r="D53" s="30"/>
      <c r="E53" s="30"/>
      <c r="F53" s="30"/>
      <c r="G53" s="30"/>
      <c r="H53" s="30"/>
      <c r="I53" s="30"/>
      <c r="J53" s="30"/>
      <c r="K53" s="30"/>
      <c r="L53" s="30"/>
      <c r="M53" s="30"/>
      <c r="N53" s="30"/>
      <c r="O53" s="30"/>
      <c r="P53" s="30"/>
      <c r="Q53" s="30"/>
      <c r="R53" s="30"/>
      <c r="S53" s="30"/>
      <c r="T53" s="30"/>
      <c r="U53" s="30"/>
      <c r="V53" s="74"/>
      <c r="Z53" s="28"/>
      <c r="AA53" s="28"/>
      <c r="AB53" s="28"/>
      <c r="AC53" s="28"/>
      <c r="AD53" s="28"/>
      <c r="AE53" s="28"/>
      <c r="AF53" s="28"/>
    </row>
    <row r="54" spans="1:32" ht="15" customHeight="1" x14ac:dyDescent="0.35">
      <c r="A54" s="472"/>
      <c r="B54" s="30"/>
      <c r="C54" s="30" t="s">
        <v>147</v>
      </c>
      <c r="D54" s="30"/>
      <c r="E54" s="30"/>
      <c r="F54" s="30"/>
      <c r="G54" s="30"/>
      <c r="H54" s="30"/>
      <c r="I54" s="30"/>
      <c r="J54" s="30"/>
      <c r="K54" s="30"/>
      <c r="L54" s="30"/>
      <c r="M54" s="30"/>
      <c r="N54" s="30"/>
      <c r="O54" s="30"/>
      <c r="P54" s="30"/>
      <c r="Q54" s="30"/>
      <c r="R54" s="30"/>
      <c r="S54" s="30"/>
      <c r="T54" s="30"/>
      <c r="U54" s="30"/>
      <c r="V54" s="74"/>
      <c r="Z54" s="28"/>
      <c r="AA54" s="28"/>
      <c r="AB54" s="28"/>
      <c r="AC54" s="28"/>
      <c r="AD54" s="28"/>
      <c r="AE54" s="28"/>
      <c r="AF54" s="28"/>
    </row>
    <row r="55" spans="1:32" ht="15" customHeight="1" x14ac:dyDescent="0.35">
      <c r="A55" s="472"/>
      <c r="B55" s="30"/>
      <c r="C55" s="30" t="s">
        <v>148</v>
      </c>
      <c r="D55" s="30"/>
      <c r="E55" s="30"/>
      <c r="F55" s="30"/>
      <c r="G55" s="30"/>
      <c r="H55" s="30"/>
      <c r="I55" s="30"/>
      <c r="J55" s="30"/>
      <c r="K55" s="30"/>
      <c r="L55" s="30"/>
      <c r="M55" s="30"/>
      <c r="N55" s="30"/>
      <c r="O55" s="30"/>
      <c r="P55" s="30"/>
      <c r="Q55" s="30"/>
      <c r="R55" s="30"/>
      <c r="S55" s="30"/>
      <c r="T55" s="30"/>
      <c r="U55" s="30"/>
      <c r="V55" s="74"/>
      <c r="Z55" s="28"/>
      <c r="AA55" s="28"/>
      <c r="AB55" s="28"/>
      <c r="AC55" s="28"/>
      <c r="AD55" s="28"/>
      <c r="AE55" s="28"/>
      <c r="AF55" s="28"/>
    </row>
    <row r="56" spans="1:32" ht="15" customHeight="1" x14ac:dyDescent="0.35">
      <c r="A56" s="472"/>
      <c r="B56" s="30"/>
      <c r="C56" s="30" t="s">
        <v>149</v>
      </c>
      <c r="D56" s="30"/>
      <c r="E56" s="30"/>
      <c r="F56" s="30"/>
      <c r="G56" s="30"/>
      <c r="H56" s="30"/>
      <c r="I56" s="30"/>
      <c r="J56" s="30"/>
      <c r="K56" s="30"/>
      <c r="L56" s="30"/>
      <c r="M56" s="30"/>
      <c r="N56" s="30"/>
      <c r="O56" s="467"/>
      <c r="P56" s="30"/>
      <c r="Q56" s="30"/>
      <c r="R56" s="30"/>
      <c r="S56" s="30"/>
      <c r="T56" s="30"/>
      <c r="U56" s="30"/>
      <c r="V56" s="74"/>
      <c r="Z56" s="28"/>
      <c r="AA56" s="28"/>
      <c r="AB56" s="28"/>
      <c r="AC56" s="28"/>
      <c r="AD56" s="28"/>
      <c r="AE56" s="28"/>
      <c r="AF56" s="28"/>
    </row>
    <row r="57" spans="1:32" ht="15" customHeight="1" x14ac:dyDescent="0.35">
      <c r="A57" s="472"/>
      <c r="B57" s="30"/>
      <c r="C57" s="485" t="s">
        <v>150</v>
      </c>
      <c r="D57" s="485"/>
      <c r="E57" s="485"/>
      <c r="F57" s="485"/>
      <c r="G57" s="485"/>
      <c r="H57" s="485"/>
      <c r="I57" s="485"/>
      <c r="J57" s="485"/>
      <c r="K57" s="485"/>
      <c r="L57" s="485"/>
      <c r="M57" s="485"/>
      <c r="N57" s="485"/>
      <c r="O57" s="485"/>
      <c r="P57" s="30"/>
      <c r="Q57" s="30"/>
      <c r="R57" s="30"/>
      <c r="S57" s="30"/>
      <c r="T57" s="30"/>
      <c r="U57" s="30"/>
      <c r="V57" s="74"/>
      <c r="Z57" s="28"/>
      <c r="AA57" s="28"/>
      <c r="AB57" s="28"/>
      <c r="AC57" s="28"/>
      <c r="AD57" s="28"/>
      <c r="AE57" s="28"/>
      <c r="AF57" s="28"/>
    </row>
    <row r="58" spans="1:32" ht="15" customHeight="1" x14ac:dyDescent="0.35">
      <c r="A58" s="472"/>
      <c r="B58" s="30"/>
      <c r="C58" s="30" t="s">
        <v>151</v>
      </c>
      <c r="D58" s="30"/>
      <c r="E58" s="30"/>
      <c r="F58" s="30"/>
      <c r="G58" s="30"/>
      <c r="H58" s="30"/>
      <c r="I58" s="30"/>
      <c r="J58" s="30"/>
      <c r="K58" s="30"/>
      <c r="L58" s="30"/>
      <c r="M58" s="30"/>
      <c r="N58" s="30"/>
      <c r="O58" s="30"/>
      <c r="P58" s="30"/>
      <c r="Q58" s="30"/>
      <c r="R58" s="30"/>
      <c r="S58" s="30"/>
      <c r="T58" s="30"/>
      <c r="U58" s="30"/>
      <c r="V58" s="74"/>
      <c r="Z58" s="28"/>
      <c r="AA58" s="28"/>
      <c r="AB58" s="28"/>
      <c r="AC58" s="28"/>
      <c r="AD58" s="28"/>
      <c r="AE58" s="28"/>
      <c r="AF58" s="28"/>
    </row>
    <row r="59" spans="1:32" ht="15" hidden="1" customHeight="1" x14ac:dyDescent="0.35">
      <c r="A59" s="472"/>
      <c r="B59" s="30"/>
      <c r="C59" s="30"/>
      <c r="D59" s="30"/>
      <c r="E59" s="30"/>
      <c r="F59" s="30"/>
      <c r="G59" s="30"/>
      <c r="H59" s="30"/>
      <c r="I59" s="30"/>
      <c r="J59" s="30"/>
      <c r="K59" s="30"/>
      <c r="L59" s="30"/>
      <c r="M59" s="30"/>
      <c r="N59" s="30"/>
      <c r="O59" s="30"/>
      <c r="P59" s="30"/>
      <c r="Q59" s="30"/>
      <c r="R59" s="30"/>
      <c r="S59" s="30"/>
      <c r="T59" s="30"/>
      <c r="U59" s="30"/>
      <c r="V59" s="74"/>
      <c r="Z59" s="28"/>
      <c r="AA59" s="28"/>
      <c r="AB59" s="28"/>
      <c r="AC59" s="28"/>
      <c r="AD59" s="28"/>
      <c r="AE59" s="28"/>
      <c r="AF59" s="28"/>
    </row>
    <row r="60" spans="1:32" ht="15" hidden="1" customHeight="1" x14ac:dyDescent="0.35">
      <c r="A60" s="472"/>
      <c r="B60" s="30"/>
      <c r="C60" s="30"/>
      <c r="D60" s="30"/>
      <c r="E60" s="30"/>
      <c r="F60" s="30"/>
      <c r="G60" s="30"/>
      <c r="H60" s="30"/>
      <c r="I60" s="30"/>
      <c r="J60" s="30"/>
      <c r="K60" s="30"/>
      <c r="L60" s="30"/>
      <c r="M60" s="30"/>
      <c r="N60" s="30"/>
      <c r="O60" s="30"/>
      <c r="P60" s="30"/>
      <c r="Q60" s="30"/>
      <c r="R60" s="30"/>
      <c r="S60" s="30"/>
      <c r="T60" s="30"/>
      <c r="U60" s="30"/>
      <c r="V60" s="74"/>
      <c r="Z60" s="28"/>
      <c r="AA60" s="28"/>
      <c r="AB60" s="28"/>
      <c r="AC60" s="28"/>
      <c r="AD60" s="28"/>
      <c r="AE60" s="28"/>
      <c r="AF60" s="28"/>
    </row>
    <row r="61" spans="1:32" ht="15" customHeight="1" x14ac:dyDescent="0.35">
      <c r="A61" s="472"/>
      <c r="B61" s="30"/>
      <c r="C61" s="30"/>
      <c r="D61" s="30"/>
      <c r="E61" s="30"/>
      <c r="F61" s="30"/>
      <c r="G61" s="30"/>
      <c r="H61" s="30"/>
      <c r="I61" s="30"/>
      <c r="J61" s="30"/>
      <c r="K61" s="30"/>
      <c r="L61" s="30"/>
      <c r="M61" s="30"/>
      <c r="N61" s="30"/>
      <c r="O61" s="30"/>
      <c r="P61" s="30"/>
      <c r="Q61" s="30"/>
      <c r="R61" s="30"/>
      <c r="S61" s="30"/>
      <c r="T61" s="30"/>
      <c r="U61" s="30"/>
      <c r="V61" s="74"/>
      <c r="Z61" s="28"/>
      <c r="AA61" s="28"/>
      <c r="AB61" s="28"/>
      <c r="AC61" s="28"/>
      <c r="AD61" s="28"/>
      <c r="AE61" s="28"/>
      <c r="AF61" s="28"/>
    </row>
    <row r="62" spans="1:32" ht="15" customHeight="1" x14ac:dyDescent="0.45">
      <c r="A62" s="472"/>
      <c r="B62" s="150" t="s">
        <v>152</v>
      </c>
      <c r="C62" s="438"/>
      <c r="D62" s="30"/>
      <c r="E62" s="30"/>
      <c r="F62" s="30"/>
      <c r="G62" s="30"/>
      <c r="H62" s="30"/>
      <c r="I62" s="30"/>
      <c r="J62" s="30"/>
      <c r="K62" s="30"/>
      <c r="L62" s="30"/>
      <c r="M62" s="30"/>
      <c r="N62" s="30"/>
      <c r="O62" s="30"/>
      <c r="P62" s="30"/>
      <c r="Q62" s="30"/>
      <c r="R62" s="30"/>
      <c r="S62" s="30"/>
      <c r="T62" s="30"/>
      <c r="U62" s="30"/>
      <c r="V62" s="74"/>
      <c r="Z62" s="28"/>
      <c r="AB62" s="28"/>
      <c r="AC62" s="28"/>
      <c r="AD62" s="28"/>
      <c r="AE62" s="28"/>
      <c r="AF62" s="28"/>
    </row>
    <row r="63" spans="1:32" ht="7.5" customHeight="1" x14ac:dyDescent="0.45">
      <c r="A63" s="472"/>
      <c r="B63" s="150"/>
      <c r="C63" s="438"/>
      <c r="D63" s="30"/>
      <c r="E63" s="30"/>
      <c r="F63" s="30"/>
      <c r="G63" s="30"/>
      <c r="H63" s="30"/>
      <c r="I63" s="30"/>
      <c r="J63" s="30"/>
      <c r="K63" s="30"/>
      <c r="L63" s="30"/>
      <c r="M63" s="30"/>
      <c r="N63" s="30"/>
      <c r="O63" s="30"/>
      <c r="P63" s="30"/>
      <c r="Q63" s="30"/>
      <c r="R63" s="30"/>
      <c r="S63" s="30"/>
      <c r="T63" s="30"/>
      <c r="U63" s="30"/>
      <c r="V63" s="74"/>
      <c r="Z63" s="28"/>
      <c r="AB63" s="28"/>
      <c r="AC63" s="28"/>
      <c r="AD63" s="28"/>
      <c r="AE63" s="28"/>
      <c r="AF63" s="28"/>
    </row>
    <row r="64" spans="1:32" ht="15" customHeight="1" x14ac:dyDescent="0.35">
      <c r="A64" s="472"/>
      <c r="B64" s="94" t="s">
        <v>110</v>
      </c>
      <c r="C64" s="148" t="s">
        <v>153</v>
      </c>
      <c r="D64" s="30"/>
      <c r="E64" s="30"/>
      <c r="F64" s="30"/>
      <c r="G64" s="30"/>
      <c r="H64" s="30"/>
      <c r="I64" s="30"/>
      <c r="J64" s="30"/>
      <c r="K64" s="30"/>
      <c r="L64" s="30"/>
      <c r="M64" s="30"/>
      <c r="N64" s="30"/>
      <c r="O64" s="30"/>
      <c r="P64" s="30"/>
      <c r="Q64" s="30"/>
      <c r="R64" s="30"/>
      <c r="S64" s="30"/>
      <c r="T64" s="30"/>
      <c r="U64" s="30"/>
      <c r="V64" s="74"/>
      <c r="Z64" s="28"/>
      <c r="AB64" s="28"/>
      <c r="AC64" s="28"/>
      <c r="AD64" s="28"/>
      <c r="AE64" s="28"/>
      <c r="AF64" s="28"/>
    </row>
    <row r="65" spans="1:32" ht="15" customHeight="1" x14ac:dyDescent="0.35">
      <c r="A65" s="472"/>
      <c r="B65" s="100"/>
      <c r="C65" s="30" t="s">
        <v>154</v>
      </c>
      <c r="D65" s="30"/>
      <c r="E65" s="30"/>
      <c r="F65" s="30"/>
      <c r="G65" s="30"/>
      <c r="H65" s="30"/>
      <c r="I65" s="30"/>
      <c r="J65" s="30"/>
      <c r="K65" s="30"/>
      <c r="L65" s="30"/>
      <c r="M65" s="147"/>
      <c r="N65" s="147"/>
      <c r="O65" s="30"/>
      <c r="P65" s="474"/>
      <c r="Q65" s="475"/>
      <c r="R65" s="30" t="s">
        <v>155</v>
      </c>
      <c r="S65" s="30"/>
      <c r="T65" s="30"/>
      <c r="U65" s="30"/>
      <c r="V65" s="74"/>
      <c r="Z65" s="28"/>
      <c r="AB65" s="28"/>
      <c r="AC65" s="28"/>
      <c r="AD65" s="28"/>
      <c r="AE65" s="28"/>
      <c r="AF65" s="28"/>
    </row>
    <row r="66" spans="1:32" ht="15" customHeight="1" x14ac:dyDescent="0.35">
      <c r="A66" s="472"/>
      <c r="B66" s="100"/>
      <c r="C66" s="30" t="s">
        <v>156</v>
      </c>
      <c r="D66" s="30"/>
      <c r="E66" s="30"/>
      <c r="F66" s="30"/>
      <c r="G66" s="30"/>
      <c r="H66" s="30"/>
      <c r="I66" s="30"/>
      <c r="J66" s="30"/>
      <c r="K66" s="30"/>
      <c r="L66" s="30"/>
      <c r="M66" s="147"/>
      <c r="N66" s="147"/>
      <c r="O66" s="30"/>
      <c r="P66" s="474"/>
      <c r="Q66" s="475"/>
      <c r="R66" s="30" t="s">
        <v>155</v>
      </c>
      <c r="S66" s="30"/>
      <c r="T66" s="30"/>
      <c r="U66" s="30"/>
      <c r="V66" s="74"/>
      <c r="Z66" s="28"/>
      <c r="AB66" s="28"/>
      <c r="AC66" s="28"/>
      <c r="AD66" s="28"/>
      <c r="AE66" s="28"/>
      <c r="AF66" s="28"/>
    </row>
    <row r="67" spans="1:32" ht="15" customHeight="1" x14ac:dyDescent="0.35">
      <c r="A67" s="472"/>
      <c r="B67" s="100"/>
      <c r="C67" s="30" t="s">
        <v>157</v>
      </c>
      <c r="D67" s="30"/>
      <c r="E67" s="30"/>
      <c r="F67" s="30"/>
      <c r="G67" s="30"/>
      <c r="H67" s="30"/>
      <c r="I67" s="30"/>
      <c r="J67" s="30"/>
      <c r="K67" s="30"/>
      <c r="L67" s="30"/>
      <c r="M67" s="147"/>
      <c r="N67" s="147"/>
      <c r="O67" s="30"/>
      <c r="P67" s="474"/>
      <c r="Q67" s="475"/>
      <c r="R67" s="30" t="s">
        <v>158</v>
      </c>
      <c r="S67" s="30"/>
      <c r="T67" s="30"/>
      <c r="U67" s="30"/>
      <c r="V67" s="74"/>
      <c r="Z67" s="28"/>
      <c r="AB67" s="28"/>
      <c r="AC67" s="28"/>
      <c r="AD67" s="28"/>
      <c r="AE67" s="28"/>
      <c r="AF67" s="28"/>
    </row>
    <row r="68" spans="1:32" ht="15" customHeight="1" x14ac:dyDescent="0.35">
      <c r="A68" s="472"/>
      <c r="B68" s="100"/>
      <c r="C68" s="31"/>
      <c r="D68" s="30" t="s">
        <v>159</v>
      </c>
      <c r="E68" s="30"/>
      <c r="F68" s="30"/>
      <c r="G68" s="30"/>
      <c r="H68" s="30"/>
      <c r="I68" s="30"/>
      <c r="J68" s="30"/>
      <c r="K68" s="30"/>
      <c r="L68" s="30"/>
      <c r="M68" s="147"/>
      <c r="N68" s="147"/>
      <c r="O68" s="30"/>
      <c r="P68" s="30"/>
      <c r="Q68" s="30"/>
      <c r="R68" s="30"/>
      <c r="S68" s="30"/>
      <c r="T68" s="30"/>
      <c r="U68" s="30"/>
      <c r="V68" s="74"/>
      <c r="Z68" s="28"/>
      <c r="AA68" s="28"/>
      <c r="AB68" s="28"/>
      <c r="AC68" s="28"/>
      <c r="AD68" s="28"/>
      <c r="AE68" s="28"/>
      <c r="AF68" s="28"/>
    </row>
    <row r="69" spans="1:32" ht="7.5" customHeight="1" x14ac:dyDescent="0.35">
      <c r="A69" s="472"/>
      <c r="B69" s="100"/>
      <c r="C69" s="30"/>
      <c r="D69" s="30"/>
      <c r="E69" s="30"/>
      <c r="F69" s="30"/>
      <c r="G69" s="30"/>
      <c r="H69" s="30"/>
      <c r="I69" s="30"/>
      <c r="J69" s="30"/>
      <c r="K69" s="30"/>
      <c r="L69" s="30"/>
      <c r="M69" s="147"/>
      <c r="N69" s="147"/>
      <c r="O69" s="30"/>
      <c r="P69" s="30"/>
      <c r="Q69" s="30"/>
      <c r="R69" s="30"/>
      <c r="S69" s="30"/>
      <c r="T69" s="30"/>
      <c r="U69" s="30"/>
      <c r="V69" s="74"/>
      <c r="Z69" s="28"/>
      <c r="AA69" s="28"/>
      <c r="AB69" s="28"/>
      <c r="AC69" s="28"/>
      <c r="AD69" s="28"/>
      <c r="AE69" s="28"/>
      <c r="AF69" s="28"/>
    </row>
    <row r="70" spans="1:32" ht="15" customHeight="1" x14ac:dyDescent="0.35">
      <c r="A70" s="472"/>
      <c r="B70" s="94" t="s">
        <v>160</v>
      </c>
      <c r="C70" s="148" t="s">
        <v>161</v>
      </c>
      <c r="D70" s="30"/>
      <c r="E70" s="30"/>
      <c r="F70" s="30"/>
      <c r="G70" s="30"/>
      <c r="H70" s="30"/>
      <c r="I70" s="30"/>
      <c r="J70" s="30"/>
      <c r="K70" s="30"/>
      <c r="L70" s="30"/>
      <c r="M70" s="30"/>
      <c r="N70" s="30"/>
      <c r="O70" s="30"/>
      <c r="P70" s="30"/>
      <c r="Q70" s="30"/>
      <c r="R70" s="30"/>
      <c r="S70" s="30"/>
      <c r="T70" s="30"/>
      <c r="U70" s="30"/>
      <c r="V70" s="74"/>
      <c r="Z70" s="28"/>
      <c r="AA70" s="28"/>
      <c r="AB70" s="28"/>
      <c r="AC70" s="28"/>
      <c r="AD70" s="28"/>
      <c r="AE70" s="28"/>
      <c r="AF70" s="28"/>
    </row>
    <row r="71" spans="1:32" ht="15" customHeight="1" x14ac:dyDescent="0.35">
      <c r="A71" s="472"/>
      <c r="B71" s="100"/>
      <c r="C71" s="30" t="s">
        <v>162</v>
      </c>
      <c r="D71" s="30"/>
      <c r="E71" s="30"/>
      <c r="F71" s="30"/>
      <c r="G71" s="30"/>
      <c r="H71" s="30"/>
      <c r="I71" s="30"/>
      <c r="J71" s="30"/>
      <c r="K71" s="30"/>
      <c r="L71" s="30"/>
      <c r="M71" s="147"/>
      <c r="N71" s="30"/>
      <c r="O71" s="30"/>
      <c r="P71" s="30"/>
      <c r="Q71" s="30"/>
      <c r="R71" s="30"/>
      <c r="S71" s="30"/>
      <c r="T71" s="30"/>
      <c r="U71" s="30"/>
      <c r="V71" s="74"/>
      <c r="Z71" s="28"/>
      <c r="AA71" s="28"/>
      <c r="AB71" s="28"/>
      <c r="AC71" s="28"/>
      <c r="AD71" s="28"/>
      <c r="AE71" s="28"/>
      <c r="AF71" s="28"/>
    </row>
    <row r="72" spans="1:32" ht="15" customHeight="1" x14ac:dyDescent="0.35">
      <c r="A72" s="472"/>
      <c r="B72" s="100"/>
      <c r="C72" s="31"/>
      <c r="D72" s="169" t="s">
        <v>163</v>
      </c>
      <c r="E72" s="30"/>
      <c r="F72" s="31"/>
      <c r="G72" s="169" t="s">
        <v>164</v>
      </c>
      <c r="H72" s="30"/>
      <c r="I72" s="30"/>
      <c r="J72" s="31"/>
      <c r="K72" s="169" t="s">
        <v>165</v>
      </c>
      <c r="L72" s="30"/>
      <c r="M72" s="147"/>
      <c r="N72" s="147"/>
      <c r="O72" s="31"/>
      <c r="P72" s="169" t="s">
        <v>166</v>
      </c>
      <c r="Q72" s="30"/>
      <c r="R72" s="30"/>
      <c r="S72" s="31"/>
      <c r="T72" s="169" t="s">
        <v>167</v>
      </c>
      <c r="U72" s="30"/>
      <c r="V72" s="74"/>
      <c r="Z72" s="28"/>
      <c r="AA72" s="28"/>
      <c r="AB72" s="28"/>
      <c r="AC72" s="28"/>
      <c r="AD72" s="28"/>
      <c r="AE72" s="28"/>
      <c r="AF72" s="28"/>
    </row>
    <row r="73" spans="1:32" ht="13.15" x14ac:dyDescent="0.35">
      <c r="A73" s="472"/>
      <c r="B73" s="89"/>
      <c r="C73" s="66"/>
      <c r="D73" s="30"/>
      <c r="E73" s="30"/>
      <c r="F73" s="30"/>
      <c r="G73" s="30" t="s">
        <v>168</v>
      </c>
      <c r="H73" s="30"/>
      <c r="I73" s="30"/>
      <c r="J73" s="30"/>
      <c r="K73" s="30"/>
      <c r="L73" s="30"/>
      <c r="M73" s="30"/>
      <c r="N73" s="30"/>
      <c r="O73" s="30"/>
      <c r="P73" s="30"/>
      <c r="Q73" s="30"/>
      <c r="R73" s="30"/>
      <c r="S73" s="30"/>
      <c r="T73" s="30"/>
      <c r="U73" s="30"/>
      <c r="V73" s="74"/>
      <c r="Z73" s="28"/>
      <c r="AA73" s="28"/>
      <c r="AB73" s="28"/>
      <c r="AC73" s="28"/>
      <c r="AD73" s="28"/>
      <c r="AE73" s="28"/>
      <c r="AF73" s="28"/>
    </row>
    <row r="74" spans="1:32" ht="15" customHeight="1" x14ac:dyDescent="0.35">
      <c r="A74" s="472"/>
      <c r="B74" s="96"/>
      <c r="C74" s="30" t="s">
        <v>169</v>
      </c>
      <c r="D74" s="30"/>
      <c r="E74" s="30"/>
      <c r="F74" s="30"/>
      <c r="G74" s="30"/>
      <c r="H74" s="30"/>
      <c r="I74" s="30"/>
      <c r="J74" s="30"/>
      <c r="K74" s="30"/>
      <c r="L74" s="30"/>
      <c r="M74" s="147"/>
      <c r="N74" s="30"/>
      <c r="O74" s="30"/>
      <c r="P74" s="30"/>
      <c r="Q74" s="30"/>
      <c r="R74" s="30"/>
      <c r="S74" s="30"/>
      <c r="T74" s="30"/>
      <c r="U74" s="30"/>
      <c r="V74" s="74"/>
      <c r="Z74" s="28"/>
      <c r="AA74" s="28"/>
      <c r="AB74" s="28"/>
      <c r="AC74" s="28"/>
      <c r="AD74" s="28"/>
      <c r="AE74" s="28"/>
      <c r="AF74" s="28"/>
    </row>
    <row r="75" spans="1:32" ht="15" customHeight="1" x14ac:dyDescent="0.35">
      <c r="A75" s="472"/>
      <c r="B75" s="96"/>
      <c r="C75" s="47"/>
      <c r="D75" s="30" t="s">
        <v>170</v>
      </c>
      <c r="E75" s="169"/>
      <c r="F75" s="30"/>
      <c r="G75" s="30"/>
      <c r="H75" s="30"/>
      <c r="I75" s="30"/>
      <c r="J75" s="47" t="str">
        <f>IF(S72="x",100-C75,"")</f>
        <v/>
      </c>
      <c r="K75" s="169" t="s">
        <v>171</v>
      </c>
      <c r="L75" s="169"/>
      <c r="M75" s="147"/>
      <c r="N75" s="30"/>
      <c r="O75" s="30"/>
      <c r="P75" s="30"/>
      <c r="Q75" s="30"/>
      <c r="R75" s="30"/>
      <c r="S75" s="30"/>
      <c r="T75" s="30"/>
      <c r="U75" s="30"/>
      <c r="V75" s="74"/>
      <c r="Z75" s="28"/>
      <c r="AA75" s="28"/>
      <c r="AB75" s="28"/>
      <c r="AC75" s="28"/>
      <c r="AD75" s="28"/>
      <c r="AE75" s="28"/>
      <c r="AF75" s="28"/>
    </row>
    <row r="76" spans="1:32" ht="7.5" customHeight="1" x14ac:dyDescent="0.35">
      <c r="A76" s="473"/>
      <c r="B76" s="335"/>
      <c r="C76" s="336"/>
      <c r="D76" s="77"/>
      <c r="E76" s="77"/>
      <c r="F76" s="77"/>
      <c r="G76" s="77"/>
      <c r="H76" s="77"/>
      <c r="I76" s="77"/>
      <c r="J76" s="77"/>
      <c r="K76" s="77"/>
      <c r="L76" s="77"/>
      <c r="M76" s="77"/>
      <c r="N76" s="77"/>
      <c r="O76" s="77"/>
      <c r="P76" s="77"/>
      <c r="Q76" s="77"/>
      <c r="R76" s="77"/>
      <c r="S76" s="77"/>
      <c r="T76" s="77"/>
      <c r="U76" s="77"/>
      <c r="V76" s="78"/>
      <c r="Z76" s="28"/>
      <c r="AA76" s="28"/>
      <c r="AB76" s="28"/>
      <c r="AC76" s="28"/>
      <c r="AD76" s="28"/>
      <c r="AE76" s="28"/>
      <c r="AF76" s="28"/>
    </row>
  </sheetData>
  <sheetProtection algorithmName="SHA-512" hashValue="b/5s7xH8deUj1AbbVrh9dyGn/S5kLHIC7lJoeXTOid9t97UBbIwkf8giQfVz+p2yw3bB/CuHOBLtwPLo5Um6Xg==" saltValue="qYPEDfhwxijSyM1wc33qFA==" spinCount="100000" sheet="1"/>
  <mergeCells count="14">
    <mergeCell ref="A4:A76"/>
    <mergeCell ref="P66:Q66"/>
    <mergeCell ref="P67:Q67"/>
    <mergeCell ref="P65:Q65"/>
    <mergeCell ref="I7:S7"/>
    <mergeCell ref="I11:S11"/>
    <mergeCell ref="I13:S13"/>
    <mergeCell ref="I15:S15"/>
    <mergeCell ref="I17:S17"/>
    <mergeCell ref="I9:J9"/>
    <mergeCell ref="L9:P9"/>
    <mergeCell ref="R9:S9"/>
    <mergeCell ref="C57:O57"/>
    <mergeCell ref="C26:E26"/>
  </mergeCells>
  <dataValidations count="2">
    <dataValidation type="list" allowBlank="1" showInputMessage="1" showErrorMessage="1" sqref="I11:S11" xr:uid="{F07792A9-B277-4B8C-AD74-DC3875B8023F}">
      <formula1>$AA$10:$AA$26</formula1>
    </dataValidation>
    <dataValidation type="list" allowBlank="1" showDropDown="1" showInputMessage="1" showErrorMessage="1" error="Bitte nur x eingeben oder leer lassen" sqref="C40 C46" xr:uid="{E60529CF-ED1B-429E-9E30-56DA00439548}">
      <formula1>"x"</formula1>
    </dataValidation>
  </dataValidations>
  <hyperlinks>
    <hyperlink ref="C26" r:id="rId1" xr:uid="{E519201A-D268-4AA5-AA0A-C7A4E327FC59}"/>
    <hyperlink ref="C57" r:id="rId2" xr:uid="{6ECD6B57-7A74-4CBC-B1D2-21A5B0BDDF56}"/>
  </hyperlinks>
  <pageMargins left="0.78740157480314965" right="0.39370078740157483" top="0.39370078740157483" bottom="0.39370078740157483" header="0.11811023622047245" footer="0.11811023622047245"/>
  <pageSetup paperSize="9" orientation="landscape" r:id="rId3"/>
  <headerFooter alignWithMargins="0">
    <oddHeader>&amp;L&amp;"Arial,Fett"&amp;11&amp;K008BD0&amp;F&amp;C&amp;"Arial,Fett"&amp;11&amp;K008BD0&amp;A&amp;R&amp;"Arial,Fett"&amp;11&amp;K008BD0Seite &amp;P</oddHeader>
  </headerFooter>
  <rowBreaks count="1" manualBreakCount="1">
    <brk id="43" max="21" man="1"/>
  </rowBreaks>
  <drawing r:id="rId4"/>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BC94E-AE4E-4D28-A4FE-60A9FBC34FFA}">
  <sheetPr>
    <tabColor rgb="FF008BD0"/>
  </sheetPr>
  <dimension ref="A1:Q76"/>
  <sheetViews>
    <sheetView showGridLines="0" zoomScaleNormal="100" workbookViewId="0">
      <selection activeCell="C15" sqref="C15"/>
    </sheetView>
  </sheetViews>
  <sheetFormatPr baseColWidth="10" defaultColWidth="11.3984375" defaultRowHeight="12.75" x14ac:dyDescent="0.35"/>
  <cols>
    <col min="1" max="1" width="4" style="1" customWidth="1"/>
    <col min="2" max="2" width="3.1328125" style="1" customWidth="1"/>
    <col min="3" max="4" width="5.59765625" style="1" customWidth="1"/>
    <col min="5" max="5" width="12.1328125" style="1" customWidth="1"/>
    <col min="6" max="6" width="5.73046875" style="1" customWidth="1"/>
    <col min="7" max="14" width="11.3984375" style="1" customWidth="1"/>
    <col min="15" max="16" width="4.59765625" style="1" customWidth="1"/>
    <col min="17" max="16384" width="11.3984375" style="1"/>
  </cols>
  <sheetData>
    <row r="1" spans="1:17" ht="18.95" customHeight="1" x14ac:dyDescent="0.35">
      <c r="A1" s="21" t="str">
        <f>Inhaltsverzeichnis!$A$1</f>
        <v>Digitaler Branchen-Kompass</v>
      </c>
      <c r="B1" s="21"/>
      <c r="C1" s="25"/>
      <c r="D1" s="25"/>
      <c r="E1" s="25"/>
      <c r="F1" s="25"/>
      <c r="G1" s="25"/>
      <c r="H1" s="25"/>
      <c r="I1" s="25"/>
      <c r="J1" s="25"/>
      <c r="K1" s="25"/>
      <c r="L1" s="25"/>
      <c r="M1" s="25"/>
      <c r="N1" s="25"/>
      <c r="O1" s="27"/>
      <c r="P1" s="27"/>
    </row>
    <row r="2" spans="1:17" ht="15.75" customHeight="1" x14ac:dyDescent="0.35">
      <c r="A2" s="22" t="str">
        <f>Inhaltsverzeichnis!$A$2</f>
        <v>Datenerhebungsbogen - Bezugsjahr 2025</v>
      </c>
      <c r="B2" s="22"/>
      <c r="C2" s="25"/>
      <c r="D2" s="25"/>
      <c r="E2" s="25"/>
      <c r="F2" s="25"/>
      <c r="G2" s="25"/>
      <c r="H2" s="25"/>
      <c r="I2" s="25"/>
      <c r="J2" s="25"/>
      <c r="K2" s="25"/>
      <c r="L2" s="25"/>
      <c r="M2" s="25"/>
      <c r="N2" s="25"/>
      <c r="O2" s="26"/>
      <c r="P2" s="26"/>
    </row>
    <row r="3" spans="1:17" ht="7.5" customHeight="1" x14ac:dyDescent="0.35">
      <c r="B3" s="25"/>
      <c r="C3" s="25"/>
      <c r="D3" s="25"/>
      <c r="E3" s="25"/>
      <c r="F3" s="25"/>
      <c r="G3" s="25"/>
      <c r="H3" s="25"/>
      <c r="I3" s="25"/>
      <c r="J3" s="25"/>
      <c r="K3" s="25"/>
      <c r="L3" s="25"/>
      <c r="M3" s="25"/>
      <c r="N3" s="25"/>
      <c r="O3" s="25"/>
      <c r="P3" s="25"/>
    </row>
    <row r="4" spans="1:17" ht="18" customHeight="1" x14ac:dyDescent="0.35">
      <c r="A4" s="471" t="str">
        <f>Allgemein!$A$4</f>
        <v>BASISPAKET</v>
      </c>
      <c r="B4" s="265" t="s">
        <v>16</v>
      </c>
      <c r="C4" s="71"/>
      <c r="D4" s="71"/>
      <c r="E4" s="71"/>
      <c r="F4" s="71"/>
      <c r="G4" s="71"/>
      <c r="H4" s="71"/>
      <c r="I4" s="71"/>
      <c r="J4" s="71"/>
      <c r="K4" s="71"/>
      <c r="L4" s="71"/>
      <c r="M4" s="71"/>
      <c r="N4" s="71"/>
      <c r="O4" s="71"/>
      <c r="P4" s="72"/>
    </row>
    <row r="5" spans="1:17" ht="7.5" customHeight="1" x14ac:dyDescent="0.4">
      <c r="A5" s="472"/>
      <c r="B5" s="92"/>
      <c r="C5" s="91"/>
      <c r="D5" s="30"/>
      <c r="E5" s="30"/>
      <c r="F5" s="30"/>
      <c r="G5" s="30"/>
      <c r="H5" s="30"/>
      <c r="I5" s="30"/>
      <c r="J5" s="30"/>
      <c r="K5" s="30"/>
      <c r="L5" s="30"/>
      <c r="M5" s="30"/>
      <c r="N5" s="30"/>
      <c r="O5" s="30"/>
      <c r="P5" s="74"/>
    </row>
    <row r="6" spans="1:17" ht="15" customHeight="1" x14ac:dyDescent="0.35">
      <c r="A6" s="472"/>
      <c r="B6" s="94" t="s">
        <v>92</v>
      </c>
      <c r="C6" s="148" t="s">
        <v>172</v>
      </c>
      <c r="D6" s="30"/>
      <c r="E6" s="30"/>
      <c r="F6" s="30"/>
      <c r="G6" s="30"/>
      <c r="H6" s="30"/>
      <c r="I6" s="30"/>
      <c r="J6" s="30"/>
      <c r="K6" s="30"/>
      <c r="L6" s="30"/>
      <c r="M6" s="30"/>
      <c r="N6" s="30"/>
      <c r="O6" s="30"/>
      <c r="P6" s="74"/>
    </row>
    <row r="7" spans="1:17" ht="12.6" customHeight="1" x14ac:dyDescent="0.35">
      <c r="A7" s="472"/>
      <c r="B7" s="73"/>
      <c r="C7" s="30" t="s">
        <v>173</v>
      </c>
      <c r="D7" s="30"/>
      <c r="E7" s="30"/>
      <c r="F7" s="30"/>
      <c r="G7" s="30"/>
      <c r="H7" s="30"/>
      <c r="I7" s="30"/>
      <c r="J7" s="30"/>
      <c r="K7" s="30"/>
      <c r="L7" s="30"/>
      <c r="M7" s="30"/>
      <c r="N7" s="30"/>
      <c r="O7" s="30"/>
      <c r="P7" s="74"/>
    </row>
    <row r="8" spans="1:17" ht="12.6" customHeight="1" x14ac:dyDescent="0.35">
      <c r="A8" s="472"/>
      <c r="B8" s="73"/>
      <c r="C8" s="81" t="s">
        <v>174</v>
      </c>
      <c r="D8" s="30"/>
      <c r="E8" s="30"/>
      <c r="F8" s="30"/>
      <c r="G8" s="30"/>
      <c r="H8" s="30"/>
      <c r="I8" s="30"/>
      <c r="J8" s="30"/>
      <c r="K8" s="30"/>
      <c r="L8" s="30"/>
      <c r="M8" s="30"/>
      <c r="N8" s="30"/>
      <c r="O8" s="30"/>
      <c r="P8" s="74"/>
    </row>
    <row r="9" spans="1:17" ht="12.6" customHeight="1" x14ac:dyDescent="0.35">
      <c r="A9" s="472"/>
      <c r="B9" s="89"/>
      <c r="C9" s="81" t="s">
        <v>175</v>
      </c>
      <c r="D9" s="30"/>
      <c r="E9" s="30"/>
      <c r="F9" s="30"/>
      <c r="G9" s="30"/>
      <c r="H9" s="30"/>
      <c r="I9" s="30"/>
      <c r="J9" s="30"/>
      <c r="K9" s="30"/>
      <c r="L9" s="30"/>
      <c r="M9" s="30"/>
      <c r="N9" s="30"/>
      <c r="O9" s="30"/>
      <c r="P9" s="74"/>
    </row>
    <row r="10" spans="1:17" ht="12.6" customHeight="1" x14ac:dyDescent="0.35">
      <c r="A10" s="472"/>
      <c r="B10" s="89"/>
      <c r="C10" s="81" t="s">
        <v>176</v>
      </c>
      <c r="D10" s="30"/>
      <c r="E10" s="30"/>
      <c r="F10" s="30"/>
      <c r="G10" s="30"/>
      <c r="H10" s="30"/>
      <c r="I10" s="30"/>
      <c r="J10" s="30"/>
      <c r="K10" s="30"/>
      <c r="L10" s="30"/>
      <c r="M10" s="30"/>
      <c r="N10" s="30"/>
      <c r="O10" s="30"/>
      <c r="P10" s="74"/>
    </row>
    <row r="11" spans="1:17" ht="4.5" customHeight="1" x14ac:dyDescent="0.35">
      <c r="A11" s="472"/>
      <c r="B11" s="89"/>
      <c r="C11" s="81"/>
      <c r="D11" s="30"/>
      <c r="E11" s="30"/>
      <c r="F11" s="30"/>
      <c r="G11" s="30"/>
      <c r="H11" s="30"/>
      <c r="I11" s="30"/>
      <c r="J11" s="30"/>
      <c r="K11" s="30"/>
      <c r="L11" s="30"/>
      <c r="M11" s="30"/>
      <c r="N11" s="30"/>
      <c r="O11" s="30"/>
      <c r="P11" s="74"/>
    </row>
    <row r="12" spans="1:17" ht="15" customHeight="1" x14ac:dyDescent="0.35">
      <c r="A12" s="472"/>
      <c r="B12" s="89"/>
      <c r="C12" s="81"/>
      <c r="D12" s="30"/>
      <c r="E12" s="30"/>
      <c r="F12" s="30"/>
      <c r="G12" s="30"/>
      <c r="H12" s="30"/>
      <c r="I12" s="30"/>
      <c r="J12" s="30"/>
      <c r="K12" s="30"/>
      <c r="L12" s="30"/>
      <c r="M12" s="30"/>
      <c r="N12" s="30"/>
      <c r="O12" s="258" t="s">
        <v>177</v>
      </c>
      <c r="P12" s="74"/>
    </row>
    <row r="13" spans="1:17" ht="15" customHeight="1" x14ac:dyDescent="0.35">
      <c r="A13" s="472"/>
      <c r="B13" s="89"/>
      <c r="C13" s="81"/>
      <c r="D13" s="30"/>
      <c r="E13" s="30"/>
      <c r="F13" s="30"/>
      <c r="G13" s="30"/>
      <c r="H13" s="30"/>
      <c r="I13" s="30"/>
      <c r="J13" s="30"/>
      <c r="K13" s="30"/>
      <c r="L13" s="30"/>
      <c r="M13" s="30"/>
      <c r="N13" s="30"/>
      <c r="O13" s="258" t="s">
        <v>178</v>
      </c>
      <c r="P13" s="74"/>
      <c r="Q13" s="257"/>
    </row>
    <row r="14" spans="1:17" ht="15" customHeight="1" x14ac:dyDescent="0.35">
      <c r="A14" s="472"/>
      <c r="B14" s="89"/>
      <c r="C14" s="30" t="s">
        <v>179</v>
      </c>
      <c r="D14" s="30"/>
      <c r="E14" s="30"/>
      <c r="F14" s="30"/>
      <c r="G14" s="30"/>
      <c r="H14" s="30"/>
      <c r="I14" s="30"/>
      <c r="J14" s="30"/>
      <c r="K14" s="30"/>
      <c r="L14" s="30"/>
      <c r="M14" s="30"/>
      <c r="N14" s="30"/>
      <c r="O14" s="30"/>
      <c r="P14" s="74"/>
    </row>
    <row r="15" spans="1:17" ht="15" customHeight="1" x14ac:dyDescent="0.35">
      <c r="A15" s="472"/>
      <c r="B15" s="89"/>
      <c r="C15" s="24"/>
      <c r="D15" s="30" t="s">
        <v>180</v>
      </c>
      <c r="E15" s="30"/>
      <c r="F15" s="30"/>
      <c r="G15" s="30"/>
      <c r="H15" s="30"/>
      <c r="I15" s="30"/>
      <c r="J15" s="30"/>
      <c r="K15" s="30"/>
      <c r="L15" s="30"/>
      <c r="M15" s="30"/>
      <c r="N15" s="30"/>
      <c r="O15" s="30"/>
      <c r="P15" s="74"/>
    </row>
    <row r="16" spans="1:17" ht="15" customHeight="1" x14ac:dyDescent="0.35">
      <c r="A16" s="472"/>
      <c r="B16" s="89"/>
      <c r="C16" s="24"/>
      <c r="D16" s="30" t="s">
        <v>181</v>
      </c>
      <c r="E16" s="30"/>
      <c r="F16" s="30"/>
      <c r="G16" s="30"/>
      <c r="H16" s="30"/>
      <c r="I16" s="30"/>
      <c r="J16" s="30"/>
      <c r="K16" s="30"/>
      <c r="L16" s="30"/>
      <c r="M16" s="30"/>
      <c r="N16" s="30"/>
      <c r="O16" s="30"/>
      <c r="P16" s="74"/>
    </row>
    <row r="17" spans="1:16" ht="15" customHeight="1" x14ac:dyDescent="0.35">
      <c r="A17" s="472"/>
      <c r="B17" s="89"/>
      <c r="C17" s="24"/>
      <c r="D17" s="30" t="s">
        <v>182</v>
      </c>
      <c r="E17" s="30"/>
      <c r="F17" s="30"/>
      <c r="G17" s="30"/>
      <c r="H17" s="30"/>
      <c r="I17" s="30"/>
      <c r="J17" s="30"/>
      <c r="K17" s="30"/>
      <c r="L17" s="30"/>
      <c r="M17" s="30"/>
      <c r="N17" s="30"/>
      <c r="O17" s="30"/>
      <c r="P17" s="74"/>
    </row>
    <row r="18" spans="1:16" ht="15" customHeight="1" x14ac:dyDescent="0.35">
      <c r="A18" s="472"/>
      <c r="B18" s="89"/>
      <c r="C18" s="24"/>
      <c r="D18" s="30" t="s">
        <v>183</v>
      </c>
      <c r="E18" s="30"/>
      <c r="F18" s="30"/>
      <c r="G18" s="30"/>
      <c r="H18" s="30"/>
      <c r="I18" s="30"/>
      <c r="J18" s="30"/>
      <c r="K18" s="30"/>
      <c r="L18" s="30"/>
      <c r="M18" s="30"/>
      <c r="N18" s="30"/>
      <c r="O18" s="30"/>
      <c r="P18" s="74"/>
    </row>
    <row r="19" spans="1:16" ht="15" customHeight="1" x14ac:dyDescent="0.35">
      <c r="A19" s="472"/>
      <c r="B19" s="89"/>
      <c r="C19" s="24"/>
      <c r="D19" s="30" t="s">
        <v>184</v>
      </c>
      <c r="E19" s="30"/>
      <c r="F19" s="30"/>
      <c r="G19" s="30"/>
      <c r="H19" s="30"/>
      <c r="I19" s="30"/>
      <c r="J19" s="30"/>
      <c r="K19" s="30"/>
      <c r="L19" s="30"/>
      <c r="M19" s="30"/>
      <c r="N19" s="30"/>
      <c r="O19" s="30"/>
      <c r="P19" s="74"/>
    </row>
    <row r="20" spans="1:16" ht="15" customHeight="1" x14ac:dyDescent="0.35">
      <c r="A20" s="472"/>
      <c r="B20" s="89"/>
      <c r="C20" s="24"/>
      <c r="D20" s="30" t="s">
        <v>185</v>
      </c>
      <c r="E20" s="30"/>
      <c r="F20" s="30"/>
      <c r="G20" s="30"/>
      <c r="H20" s="30"/>
      <c r="I20" s="30"/>
      <c r="J20" s="30"/>
      <c r="K20" s="30"/>
      <c r="L20" s="30"/>
      <c r="M20" s="30"/>
      <c r="N20" s="30"/>
      <c r="O20" s="30"/>
      <c r="P20" s="74"/>
    </row>
    <row r="21" spans="1:16" ht="15" customHeight="1" x14ac:dyDescent="0.35">
      <c r="A21" s="472"/>
      <c r="B21" s="89"/>
      <c r="C21" s="24"/>
      <c r="D21" s="30" t="s">
        <v>186</v>
      </c>
      <c r="E21" s="30"/>
      <c r="F21" s="30"/>
      <c r="G21" s="30"/>
      <c r="H21" s="30"/>
      <c r="I21" s="30"/>
      <c r="J21" s="30"/>
      <c r="K21" s="30"/>
      <c r="L21" s="30"/>
      <c r="M21" s="30"/>
      <c r="N21" s="30"/>
      <c r="O21" s="30"/>
      <c r="P21" s="74"/>
    </row>
    <row r="22" spans="1:16" ht="15" customHeight="1" x14ac:dyDescent="0.35">
      <c r="A22" s="472"/>
      <c r="B22" s="89"/>
      <c r="C22" s="24"/>
      <c r="D22" s="30" t="s">
        <v>187</v>
      </c>
      <c r="E22" s="30"/>
      <c r="F22" s="30"/>
      <c r="G22" s="30"/>
      <c r="H22" s="30"/>
      <c r="I22" s="30"/>
      <c r="J22" s="30"/>
      <c r="K22" s="30"/>
      <c r="L22" s="30"/>
      <c r="M22" s="30"/>
      <c r="N22" s="30"/>
      <c r="O22" s="30"/>
      <c r="P22" s="74"/>
    </row>
    <row r="23" spans="1:16" ht="15" customHeight="1" x14ac:dyDescent="0.35">
      <c r="A23" s="472"/>
      <c r="B23" s="89"/>
      <c r="C23" s="24"/>
      <c r="D23" s="30" t="s">
        <v>188</v>
      </c>
      <c r="E23" s="30"/>
      <c r="F23" s="30"/>
      <c r="G23" s="30"/>
      <c r="H23" s="30"/>
      <c r="I23" s="30"/>
      <c r="J23" s="30"/>
      <c r="K23" s="30"/>
      <c r="L23" s="30"/>
      <c r="M23" s="30"/>
      <c r="N23" s="30"/>
      <c r="O23" s="30"/>
      <c r="P23" s="74"/>
    </row>
    <row r="24" spans="1:16" ht="15" customHeight="1" x14ac:dyDescent="0.35">
      <c r="A24" s="472"/>
      <c r="B24" s="89"/>
      <c r="C24" s="24"/>
      <c r="D24" s="30" t="s">
        <v>189</v>
      </c>
      <c r="E24" s="30"/>
      <c r="F24" s="30"/>
      <c r="G24" s="30"/>
      <c r="H24" s="30"/>
      <c r="I24" s="30"/>
      <c r="J24" s="30"/>
      <c r="K24" s="30"/>
      <c r="L24" s="30"/>
      <c r="M24" s="30"/>
      <c r="N24" s="30"/>
      <c r="O24" s="30"/>
      <c r="P24" s="74"/>
    </row>
    <row r="25" spans="1:16" ht="15" customHeight="1" x14ac:dyDescent="0.35">
      <c r="A25" s="472"/>
      <c r="B25" s="89"/>
      <c r="C25" s="24"/>
      <c r="D25" s="30" t="s">
        <v>190</v>
      </c>
      <c r="E25" s="30"/>
      <c r="F25" s="30"/>
      <c r="G25" s="30"/>
      <c r="H25" s="30"/>
      <c r="I25" s="30"/>
      <c r="J25" s="30"/>
      <c r="K25" s="30"/>
      <c r="L25" s="30"/>
      <c r="M25" s="30"/>
      <c r="N25" s="30"/>
      <c r="O25" s="30"/>
      <c r="P25" s="74"/>
    </row>
    <row r="26" spans="1:16" ht="15" customHeight="1" x14ac:dyDescent="0.35">
      <c r="A26" s="472"/>
      <c r="B26" s="89"/>
      <c r="C26" s="24"/>
      <c r="D26" s="30" t="s">
        <v>191</v>
      </c>
      <c r="E26" s="30"/>
      <c r="F26" s="30"/>
      <c r="G26" s="30"/>
      <c r="H26" s="30"/>
      <c r="I26" s="30"/>
      <c r="J26" s="30"/>
      <c r="K26" s="30"/>
      <c r="L26" s="30"/>
      <c r="M26" s="30"/>
      <c r="N26" s="30"/>
      <c r="O26" s="30"/>
      <c r="P26" s="74"/>
    </row>
    <row r="27" spans="1:16" ht="15" customHeight="1" x14ac:dyDescent="0.35">
      <c r="A27" s="472"/>
      <c r="B27" s="89"/>
      <c r="C27" s="24"/>
      <c r="D27" s="30" t="s">
        <v>192</v>
      </c>
      <c r="E27" s="30"/>
      <c r="F27" s="30"/>
      <c r="G27" s="30"/>
      <c r="H27" s="30"/>
      <c r="I27" s="30"/>
      <c r="J27" s="30"/>
      <c r="K27" s="30"/>
      <c r="L27" s="30"/>
      <c r="M27" s="30"/>
      <c r="N27" s="30"/>
      <c r="O27" s="30"/>
      <c r="P27" s="74"/>
    </row>
    <row r="28" spans="1:16" ht="15" customHeight="1" x14ac:dyDescent="0.35">
      <c r="A28" s="472"/>
      <c r="B28" s="89"/>
      <c r="C28" s="24"/>
      <c r="D28" s="30" t="s">
        <v>193</v>
      </c>
      <c r="E28" s="30"/>
      <c r="F28" s="30"/>
      <c r="G28" s="30"/>
      <c r="H28" s="30"/>
      <c r="I28" s="30"/>
      <c r="J28" s="30"/>
      <c r="K28" s="30"/>
      <c r="L28" s="30"/>
      <c r="M28" s="30"/>
      <c r="N28" s="30"/>
      <c r="O28" s="30"/>
      <c r="P28" s="74"/>
    </row>
    <row r="29" spans="1:16" ht="15" customHeight="1" x14ac:dyDescent="0.35">
      <c r="A29" s="472"/>
      <c r="B29" s="89"/>
      <c r="C29" s="24"/>
      <c r="D29" s="30" t="s">
        <v>194</v>
      </c>
      <c r="E29" s="30"/>
      <c r="F29" s="30"/>
      <c r="G29" s="30"/>
      <c r="H29" s="30"/>
      <c r="I29" s="30"/>
      <c r="J29" s="30"/>
      <c r="K29" s="30"/>
      <c r="L29" s="30"/>
      <c r="M29" s="30"/>
      <c r="N29" s="30"/>
      <c r="O29" s="30"/>
      <c r="P29" s="74"/>
    </row>
    <row r="30" spans="1:16" ht="15" customHeight="1" x14ac:dyDescent="0.35">
      <c r="A30" s="472"/>
      <c r="B30" s="89"/>
      <c r="C30" s="24"/>
      <c r="D30" s="30" t="s">
        <v>195</v>
      </c>
      <c r="E30" s="30"/>
      <c r="F30" s="30"/>
      <c r="G30" s="30"/>
      <c r="H30" s="30"/>
      <c r="I30" s="30"/>
      <c r="J30" s="30"/>
      <c r="K30" s="30"/>
      <c r="L30" s="30"/>
      <c r="M30" s="30"/>
      <c r="N30" s="30"/>
      <c r="O30" s="30"/>
      <c r="P30" s="74"/>
    </row>
    <row r="31" spans="1:16" ht="15" customHeight="1" x14ac:dyDescent="0.35">
      <c r="A31" s="472"/>
      <c r="B31" s="89"/>
      <c r="C31" s="24"/>
      <c r="D31" s="30" t="s">
        <v>196</v>
      </c>
      <c r="E31" s="30"/>
      <c r="F31" s="30"/>
      <c r="G31" s="30"/>
      <c r="H31" s="30"/>
      <c r="I31" s="30"/>
      <c r="J31" s="30"/>
      <c r="K31" s="30"/>
      <c r="L31" s="30"/>
      <c r="M31" s="30"/>
      <c r="N31" s="30"/>
      <c r="O31" s="30"/>
      <c r="P31" s="74"/>
    </row>
    <row r="32" spans="1:16" ht="15" customHeight="1" x14ac:dyDescent="0.35">
      <c r="A32" s="472"/>
      <c r="B32" s="89"/>
      <c r="C32" s="24"/>
      <c r="D32" s="30" t="s">
        <v>197</v>
      </c>
      <c r="E32" s="30"/>
      <c r="F32" s="30"/>
      <c r="G32" s="30"/>
      <c r="H32" s="30"/>
      <c r="I32" s="30"/>
      <c r="J32" s="30"/>
      <c r="K32" s="30"/>
      <c r="L32" s="30"/>
      <c r="M32" s="30"/>
      <c r="N32" s="30"/>
      <c r="O32" s="30"/>
      <c r="P32" s="74"/>
    </row>
    <row r="33" spans="1:16" ht="15" customHeight="1" x14ac:dyDescent="0.35">
      <c r="A33" s="472"/>
      <c r="B33" s="89"/>
      <c r="C33" s="24"/>
      <c r="D33" s="30" t="s">
        <v>198</v>
      </c>
      <c r="E33" s="30"/>
      <c r="F33" s="30"/>
      <c r="G33" s="30"/>
      <c r="H33" s="30"/>
      <c r="I33" s="30"/>
      <c r="J33" s="30"/>
      <c r="K33" s="30"/>
      <c r="L33" s="30"/>
      <c r="M33" s="30"/>
      <c r="N33" s="30"/>
      <c r="O33" s="30"/>
      <c r="P33" s="74"/>
    </row>
    <row r="34" spans="1:16" ht="7.5" customHeight="1" x14ac:dyDescent="0.35">
      <c r="A34" s="472"/>
      <c r="B34" s="89"/>
      <c r="C34" s="81"/>
      <c r="D34" s="30"/>
      <c r="E34" s="30"/>
      <c r="F34" s="30"/>
      <c r="G34" s="30"/>
      <c r="H34" s="30"/>
      <c r="I34" s="30"/>
      <c r="J34" s="30"/>
      <c r="K34" s="30"/>
      <c r="L34" s="30"/>
      <c r="M34" s="30"/>
      <c r="N34" s="30"/>
      <c r="O34" s="30"/>
      <c r="P34" s="74"/>
    </row>
    <row r="35" spans="1:16" ht="15" customHeight="1" x14ac:dyDescent="0.35">
      <c r="A35" s="472"/>
      <c r="B35" s="89"/>
      <c r="C35" s="30" t="s">
        <v>199</v>
      </c>
      <c r="D35" s="30"/>
      <c r="E35" s="30"/>
      <c r="F35" s="30"/>
      <c r="G35" s="30"/>
      <c r="H35" s="30"/>
      <c r="I35" s="30"/>
      <c r="J35" s="30"/>
      <c r="K35" s="30"/>
      <c r="L35" s="30"/>
      <c r="M35" s="30"/>
      <c r="N35" s="30"/>
      <c r="O35" s="30"/>
      <c r="P35" s="74"/>
    </row>
    <row r="36" spans="1:16" ht="15" customHeight="1" x14ac:dyDescent="0.35">
      <c r="A36" s="472"/>
      <c r="B36" s="89"/>
      <c r="C36" s="24"/>
      <c r="D36" s="30" t="s">
        <v>200</v>
      </c>
      <c r="E36" s="30"/>
      <c r="F36" s="30"/>
      <c r="G36" s="30"/>
      <c r="H36" s="30"/>
      <c r="I36" s="30"/>
      <c r="J36" s="30"/>
      <c r="K36" s="30"/>
      <c r="L36" s="30"/>
      <c r="M36" s="30"/>
      <c r="N36" s="30"/>
      <c r="O36" s="30"/>
      <c r="P36" s="74"/>
    </row>
    <row r="37" spans="1:16" ht="15" customHeight="1" x14ac:dyDescent="0.35">
      <c r="A37" s="472"/>
      <c r="B37" s="89"/>
      <c r="C37" s="24"/>
      <c r="D37" s="30" t="s">
        <v>201</v>
      </c>
      <c r="E37" s="30"/>
      <c r="F37" s="30"/>
      <c r="G37" s="30"/>
      <c r="H37" s="30"/>
      <c r="I37" s="30"/>
      <c r="J37" s="30"/>
      <c r="K37" s="30"/>
      <c r="L37" s="30"/>
      <c r="M37" s="30"/>
      <c r="N37" s="30"/>
      <c r="O37" s="30"/>
      <c r="P37" s="74"/>
    </row>
    <row r="38" spans="1:16" ht="15" customHeight="1" x14ac:dyDescent="0.35">
      <c r="A38" s="472"/>
      <c r="B38" s="89"/>
      <c r="C38" s="24"/>
      <c r="D38" s="30" t="s">
        <v>202</v>
      </c>
      <c r="E38" s="30"/>
      <c r="F38" s="30"/>
      <c r="G38" s="30"/>
      <c r="H38" s="30"/>
      <c r="I38" s="30"/>
      <c r="J38" s="30"/>
      <c r="K38" s="30"/>
      <c r="L38" s="30"/>
      <c r="M38" s="30"/>
      <c r="N38" s="30"/>
      <c r="O38" s="30"/>
      <c r="P38" s="74"/>
    </row>
    <row r="39" spans="1:16" ht="15" customHeight="1" x14ac:dyDescent="0.35">
      <c r="A39" s="472"/>
      <c r="B39" s="89"/>
      <c r="C39" s="24"/>
      <c r="D39" s="30" t="s">
        <v>203</v>
      </c>
      <c r="E39" s="30"/>
      <c r="F39" s="30"/>
      <c r="G39" s="30"/>
      <c r="H39" s="30"/>
      <c r="I39" s="30"/>
      <c r="J39" s="30"/>
      <c r="K39" s="30"/>
      <c r="L39" s="30"/>
      <c r="M39" s="30"/>
      <c r="N39" s="30"/>
      <c r="O39" s="30"/>
      <c r="P39" s="74"/>
    </row>
    <row r="40" spans="1:16" ht="15" customHeight="1" x14ac:dyDescent="0.35">
      <c r="A40" s="472"/>
      <c r="B40" s="89"/>
      <c r="C40" s="24"/>
      <c r="D40" s="30" t="s">
        <v>204</v>
      </c>
      <c r="E40" s="30"/>
      <c r="F40" s="30"/>
      <c r="G40" s="30"/>
      <c r="H40" s="30"/>
      <c r="I40" s="30"/>
      <c r="J40" s="30"/>
      <c r="K40" s="30"/>
      <c r="L40" s="30"/>
      <c r="M40" s="30"/>
      <c r="N40" s="30"/>
      <c r="O40" s="30"/>
      <c r="P40" s="74"/>
    </row>
    <row r="41" spans="1:16" ht="15" customHeight="1" x14ac:dyDescent="0.35">
      <c r="A41" s="472"/>
      <c r="B41" s="89"/>
      <c r="C41" s="24"/>
      <c r="D41" s="30" t="s">
        <v>205</v>
      </c>
      <c r="E41" s="30"/>
      <c r="F41" s="30"/>
      <c r="G41" s="30"/>
      <c r="H41" s="30"/>
      <c r="I41" s="30"/>
      <c r="J41" s="30"/>
      <c r="K41" s="30"/>
      <c r="L41" s="30"/>
      <c r="M41" s="30"/>
      <c r="N41" s="30"/>
      <c r="O41" s="30"/>
      <c r="P41" s="74"/>
    </row>
    <row r="42" spans="1:16" ht="7.5" customHeight="1" x14ac:dyDescent="0.35">
      <c r="A42" s="472"/>
      <c r="B42" s="89"/>
      <c r="C42" s="95"/>
      <c r="D42" s="30"/>
      <c r="E42" s="30"/>
      <c r="F42" s="30"/>
      <c r="G42" s="30"/>
      <c r="H42" s="30"/>
      <c r="I42" s="30"/>
      <c r="J42" s="30"/>
      <c r="K42" s="30"/>
      <c r="L42" s="30"/>
      <c r="M42" s="30"/>
      <c r="N42" s="30"/>
      <c r="O42" s="30"/>
      <c r="P42" s="74"/>
    </row>
    <row r="43" spans="1:16" ht="15" customHeight="1" x14ac:dyDescent="0.35">
      <c r="A43" s="472"/>
      <c r="B43" s="89"/>
      <c r="C43" s="24"/>
      <c r="D43" s="30" t="s">
        <v>206</v>
      </c>
      <c r="E43" s="30"/>
      <c r="F43" s="30"/>
      <c r="G43" s="497"/>
      <c r="H43" s="498"/>
      <c r="I43" s="498"/>
      <c r="J43" s="498"/>
      <c r="K43" s="498"/>
      <c r="L43" s="498"/>
      <c r="M43" s="498"/>
      <c r="N43" s="499"/>
      <c r="O43" s="30"/>
      <c r="P43" s="74"/>
    </row>
    <row r="44" spans="1:16" ht="15" customHeight="1" x14ac:dyDescent="0.35">
      <c r="A44" s="472"/>
      <c r="B44" s="89"/>
      <c r="C44" s="30"/>
      <c r="D44" s="30"/>
      <c r="E44" s="30"/>
      <c r="F44" s="30"/>
      <c r="G44" s="30"/>
      <c r="H44" s="30"/>
      <c r="I44" s="30"/>
      <c r="J44" s="30"/>
      <c r="K44" s="30"/>
      <c r="L44" s="30"/>
      <c r="M44" s="30"/>
      <c r="N44" s="30"/>
      <c r="O44" s="30"/>
      <c r="P44" s="74"/>
    </row>
    <row r="45" spans="1:16" ht="15" customHeight="1" x14ac:dyDescent="0.35">
      <c r="A45" s="472"/>
      <c r="B45" s="89" t="s">
        <v>110</v>
      </c>
      <c r="C45" s="30" t="s">
        <v>207</v>
      </c>
      <c r="D45" s="30"/>
      <c r="E45" s="30"/>
      <c r="F45" s="30"/>
      <c r="G45" s="30"/>
      <c r="H45" s="30"/>
      <c r="I45" s="30"/>
      <c r="J45" s="30"/>
      <c r="K45" s="30"/>
      <c r="L45" s="30"/>
      <c r="M45" s="30"/>
      <c r="N45" s="30"/>
      <c r="O45" s="30"/>
      <c r="P45" s="74"/>
    </row>
    <row r="46" spans="1:16" ht="15" customHeight="1" x14ac:dyDescent="0.35">
      <c r="A46" s="472"/>
      <c r="B46" s="89"/>
      <c r="C46" s="81" t="s">
        <v>208</v>
      </c>
      <c r="D46" s="30"/>
      <c r="E46" s="30"/>
      <c r="F46" s="30"/>
      <c r="G46" s="30"/>
      <c r="H46" s="30"/>
      <c r="I46" s="30"/>
      <c r="J46" s="30"/>
      <c r="K46" s="30"/>
      <c r="L46" s="30"/>
      <c r="M46" s="30"/>
      <c r="N46" s="30"/>
      <c r="O46" s="30"/>
      <c r="P46" s="74"/>
    </row>
    <row r="47" spans="1:16" ht="15" customHeight="1" x14ac:dyDescent="0.35">
      <c r="A47" s="472"/>
      <c r="B47" s="89"/>
      <c r="C47" s="81" t="s">
        <v>209</v>
      </c>
      <c r="D47" s="30"/>
      <c r="E47" s="30"/>
      <c r="F47" s="30"/>
      <c r="G47" s="30"/>
      <c r="H47" s="30"/>
      <c r="I47" s="30"/>
      <c r="J47" s="30"/>
      <c r="K47" s="30"/>
      <c r="L47" s="30"/>
      <c r="M47" s="30"/>
      <c r="N47" s="30"/>
      <c r="O47" s="30"/>
      <c r="P47" s="74"/>
    </row>
    <row r="48" spans="1:16" ht="15" customHeight="1" x14ac:dyDescent="0.35">
      <c r="A48" s="472"/>
      <c r="B48" s="89"/>
      <c r="C48" s="30"/>
      <c r="D48" s="30"/>
      <c r="E48" s="30"/>
      <c r="F48" s="30"/>
      <c r="G48" s="495" t="s">
        <v>210</v>
      </c>
      <c r="H48" s="495"/>
      <c r="I48" s="495" t="s">
        <v>211</v>
      </c>
      <c r="J48" s="495"/>
      <c r="K48" s="495" t="s">
        <v>212</v>
      </c>
      <c r="L48" s="495"/>
      <c r="M48" s="495" t="s">
        <v>213</v>
      </c>
      <c r="N48" s="495"/>
      <c r="O48" s="30"/>
      <c r="P48" s="74"/>
    </row>
    <row r="49" spans="1:17" ht="15" customHeight="1" x14ac:dyDescent="0.35">
      <c r="A49" s="472"/>
      <c r="B49" s="89"/>
      <c r="C49" s="30"/>
      <c r="D49" s="30"/>
      <c r="E49" s="30"/>
      <c r="F49" s="30"/>
      <c r="G49" s="496" t="s">
        <v>214</v>
      </c>
      <c r="H49" s="496"/>
      <c r="I49" s="496" t="s">
        <v>214</v>
      </c>
      <c r="J49" s="496"/>
      <c r="K49" s="496" t="s">
        <v>214</v>
      </c>
      <c r="L49" s="496"/>
      <c r="M49" s="496" t="s">
        <v>214</v>
      </c>
      <c r="N49" s="496"/>
      <c r="O49" s="30"/>
      <c r="P49" s="74"/>
      <c r="Q49" s="322"/>
    </row>
    <row r="50" spans="1:17" ht="3.6" customHeight="1" x14ac:dyDescent="0.35">
      <c r="A50" s="472"/>
      <c r="B50" s="89"/>
      <c r="C50" s="30"/>
      <c r="D50" s="30"/>
      <c r="E50" s="30"/>
      <c r="F50" s="30"/>
      <c r="G50" s="30"/>
      <c r="H50" s="30"/>
      <c r="I50" s="30"/>
      <c r="J50" s="30"/>
      <c r="K50" s="30"/>
      <c r="L50" s="30"/>
      <c r="M50" s="30"/>
      <c r="N50" s="30"/>
      <c r="O50" s="30"/>
      <c r="P50" s="74"/>
      <c r="Q50" s="322"/>
    </row>
    <row r="51" spans="1:17" ht="15" customHeight="1" x14ac:dyDescent="0.35">
      <c r="A51" s="472"/>
      <c r="B51" s="89"/>
      <c r="C51" s="30" t="s">
        <v>215</v>
      </c>
      <c r="D51" s="30"/>
      <c r="E51" s="30"/>
      <c r="F51" s="30"/>
      <c r="G51" s="492" t="str">
        <f>IF(Pers_AW!K12="","",Pers_AW!K12)</f>
        <v/>
      </c>
      <c r="H51" s="492"/>
      <c r="I51" s="492" t="str">
        <f>IF(Pers_AW!K30="","",Pers_AW!K30-K51-M51)</f>
        <v/>
      </c>
      <c r="J51" s="492"/>
      <c r="K51" s="492" t="str">
        <f>IF(Pers_AW!K35="","",Pers_AW!K35)</f>
        <v/>
      </c>
      <c r="L51" s="492"/>
      <c r="M51" s="490" t="str">
        <f>IF(Pers_AW!K36="","",Pers_AW!K36)</f>
        <v/>
      </c>
      <c r="N51" s="491"/>
      <c r="O51" s="30"/>
      <c r="P51" s="74"/>
      <c r="Q51" s="322"/>
    </row>
    <row r="52" spans="1:17" ht="3.6" customHeight="1" x14ac:dyDescent="0.35">
      <c r="A52" s="472"/>
      <c r="B52" s="89"/>
      <c r="C52" s="30"/>
      <c r="D52" s="30"/>
      <c r="E52" s="30"/>
      <c r="F52" s="30"/>
      <c r="G52" s="30"/>
      <c r="H52" s="30"/>
      <c r="I52" s="30"/>
      <c r="J52" s="30"/>
      <c r="K52" s="30"/>
      <c r="L52" s="30"/>
      <c r="M52" s="30"/>
      <c r="N52" s="30"/>
      <c r="O52" s="30"/>
      <c r="P52" s="74"/>
      <c r="Q52" s="322"/>
    </row>
    <row r="53" spans="1:17" ht="15" customHeight="1" x14ac:dyDescent="0.35">
      <c r="A53" s="472"/>
      <c r="B53" s="89"/>
      <c r="C53" s="30" t="s">
        <v>181</v>
      </c>
      <c r="D53" s="30"/>
      <c r="E53" s="30"/>
      <c r="F53" s="30"/>
      <c r="G53" s="492" t="str">
        <f>IF(Pers_StR!K15="","",Pers_StR!K15)</f>
        <v/>
      </c>
      <c r="H53" s="492"/>
      <c r="I53" s="492" t="str">
        <f>IF(Pers_StR!K47="","",Pers_StR!K47-K53-M53)</f>
        <v/>
      </c>
      <c r="J53" s="492"/>
      <c r="K53" s="492" t="str">
        <f>IF(Pers_StR!K52="","",Pers_StR!K52)</f>
        <v/>
      </c>
      <c r="L53" s="492"/>
      <c r="M53" s="490" t="str">
        <f>IF(Pers_StR!K53="","",Pers_StR!K53)</f>
        <v/>
      </c>
      <c r="N53" s="491"/>
      <c r="O53" s="30"/>
      <c r="P53" s="74"/>
      <c r="Q53" s="322"/>
    </row>
    <row r="54" spans="1:17" ht="3.6" customHeight="1" x14ac:dyDescent="0.35">
      <c r="A54" s="472"/>
      <c r="B54" s="89"/>
      <c r="C54" s="30"/>
      <c r="D54" s="30"/>
      <c r="E54" s="30"/>
      <c r="F54" s="30"/>
      <c r="G54" s="30"/>
      <c r="H54" s="30"/>
      <c r="I54" s="30"/>
      <c r="J54" s="30"/>
      <c r="K54" s="30"/>
      <c r="L54" s="30"/>
      <c r="M54" s="30"/>
      <c r="N54" s="30"/>
      <c r="O54" s="30"/>
      <c r="P54" s="74"/>
      <c r="Q54" s="322"/>
    </row>
    <row r="55" spans="1:17" ht="15" customHeight="1" x14ac:dyDescent="0.35">
      <c r="A55" s="472"/>
      <c r="B55" s="89"/>
      <c r="C55" s="30" t="s">
        <v>184</v>
      </c>
      <c r="D55" s="30"/>
      <c r="E55" s="30"/>
      <c r="F55" s="30"/>
      <c r="G55" s="492" t="str">
        <f>IF(Pers_Grün!K16="","",Pers_Grün!K16+Pers_Grün!K15)</f>
        <v/>
      </c>
      <c r="H55" s="492"/>
      <c r="I55" s="492" t="str">
        <f>IF(Pers_Grün!K21="","",Pers_Grün!K21-K55-M55)</f>
        <v/>
      </c>
      <c r="J55" s="492"/>
      <c r="K55" s="492" t="str">
        <f>IF(Pers_Grün!K26="","",Pers_Grün!K26)</f>
        <v/>
      </c>
      <c r="L55" s="492"/>
      <c r="M55" s="490" t="str">
        <f>IF(Pers_Grün!K27="","",Pers_Grün!K27)</f>
        <v/>
      </c>
      <c r="N55" s="491"/>
      <c r="O55" s="30"/>
      <c r="P55" s="74"/>
      <c r="Q55" s="322"/>
    </row>
    <row r="56" spans="1:17" ht="3.6" customHeight="1" x14ac:dyDescent="0.35">
      <c r="A56" s="472"/>
      <c r="B56" s="89"/>
      <c r="C56" s="30"/>
      <c r="D56" s="30"/>
      <c r="E56" s="30"/>
      <c r="F56" s="30"/>
      <c r="G56" s="30"/>
      <c r="H56" s="30"/>
      <c r="I56" s="30"/>
      <c r="J56" s="30"/>
      <c r="K56" s="30"/>
      <c r="L56" s="30"/>
      <c r="M56" s="30"/>
      <c r="N56" s="30"/>
      <c r="O56" s="30"/>
      <c r="P56" s="74"/>
      <c r="Q56" s="322"/>
    </row>
    <row r="57" spans="1:17" ht="15" customHeight="1" x14ac:dyDescent="0.35">
      <c r="A57" s="472"/>
      <c r="B57" s="89"/>
      <c r="C57" s="30" t="s">
        <v>185</v>
      </c>
      <c r="D57" s="30"/>
      <c r="E57" s="30"/>
      <c r="F57" s="30"/>
      <c r="G57" s="492" t="str">
        <f>IF(Pers_FH!K15="","",Pers_FH!K14+Pers_FH!K15)</f>
        <v/>
      </c>
      <c r="H57" s="492"/>
      <c r="I57" s="492" t="str">
        <f>IF(Pers_FH!K20="","",Pers_FH!K20-K57-M57)</f>
        <v/>
      </c>
      <c r="J57" s="492"/>
      <c r="K57" s="492" t="str">
        <f>IF(Pers_FH!K24="","",Pers_FH!K24)</f>
        <v/>
      </c>
      <c r="L57" s="492"/>
      <c r="M57" s="490" t="str">
        <f>IF(Pers_FH!K25="","",Pers_FH!K25)</f>
        <v/>
      </c>
      <c r="N57" s="491"/>
      <c r="O57" s="30"/>
      <c r="P57" s="74"/>
      <c r="Q57" s="322"/>
    </row>
    <row r="58" spans="1:17" ht="3.6" customHeight="1" x14ac:dyDescent="0.35">
      <c r="A58" s="472"/>
      <c r="B58" s="89"/>
      <c r="C58" s="30"/>
      <c r="D58" s="30"/>
      <c r="E58" s="30"/>
      <c r="F58" s="30"/>
      <c r="G58" s="30"/>
      <c r="H58" s="30"/>
      <c r="I58" s="30"/>
      <c r="J58" s="30"/>
      <c r="K58" s="30"/>
      <c r="L58" s="30"/>
      <c r="M58" s="30"/>
      <c r="N58" s="30"/>
      <c r="O58" s="30"/>
      <c r="P58" s="74"/>
      <c r="Q58" s="322"/>
    </row>
    <row r="59" spans="1:17" ht="15" customHeight="1" x14ac:dyDescent="0.35">
      <c r="A59" s="472"/>
      <c r="B59" s="89"/>
      <c r="C59" s="30" t="s">
        <v>186</v>
      </c>
      <c r="D59" s="30"/>
      <c r="E59" s="30"/>
      <c r="F59" s="30"/>
      <c r="G59" s="486"/>
      <c r="H59" s="487"/>
      <c r="I59" s="486"/>
      <c r="J59" s="487"/>
      <c r="K59" s="486"/>
      <c r="L59" s="487"/>
      <c r="M59" s="486"/>
      <c r="N59" s="487"/>
      <c r="O59" s="30"/>
      <c r="P59" s="74"/>
    </row>
    <row r="60" spans="1:17" ht="3.6" customHeight="1" x14ac:dyDescent="0.35">
      <c r="A60" s="472"/>
      <c r="B60" s="89"/>
      <c r="C60" s="30"/>
      <c r="D60" s="30"/>
      <c r="E60" s="30"/>
      <c r="F60" s="30"/>
      <c r="G60" s="30"/>
      <c r="H60" s="30"/>
      <c r="I60" s="30"/>
      <c r="J60" s="30"/>
      <c r="K60" s="30"/>
      <c r="L60" s="30"/>
      <c r="M60" s="30"/>
      <c r="N60" s="30"/>
      <c r="O60" s="30"/>
      <c r="P60" s="74"/>
    </row>
    <row r="61" spans="1:17" ht="15" customHeight="1" x14ac:dyDescent="0.35">
      <c r="A61" s="472"/>
      <c r="B61" s="89"/>
      <c r="C61" s="30" t="s">
        <v>188</v>
      </c>
      <c r="D61" s="30"/>
      <c r="E61" s="30"/>
      <c r="F61" s="30"/>
      <c r="G61" s="492" t="str">
        <f>IF(Pers_Kfz!K14="","",Pers_Kfz!K14)</f>
        <v/>
      </c>
      <c r="H61" s="492"/>
      <c r="I61" s="492" t="str">
        <f>IF(Pers_Kfz!K19="","",Pers_Kfz!K19-K61-M61)</f>
        <v/>
      </c>
      <c r="J61" s="492"/>
      <c r="K61" s="492" t="str">
        <f>IF(Pers_Kfz!K24="","",Pers_Kfz!K24)</f>
        <v/>
      </c>
      <c r="L61" s="492"/>
      <c r="M61" s="490" t="str">
        <f>IF(Pers_Kfz!K25="","",Pers_Kfz!K25)</f>
        <v/>
      </c>
      <c r="N61" s="491"/>
      <c r="O61" s="30"/>
      <c r="P61" s="74"/>
      <c r="Q61" s="322"/>
    </row>
    <row r="62" spans="1:17" ht="3.6" customHeight="1" x14ac:dyDescent="0.35">
      <c r="A62" s="472"/>
      <c r="B62" s="89"/>
      <c r="C62" s="30"/>
      <c r="D62" s="30"/>
      <c r="E62" s="30"/>
      <c r="F62" s="30"/>
      <c r="G62" s="30"/>
      <c r="H62" s="30"/>
      <c r="I62" s="30"/>
      <c r="J62" s="30"/>
      <c r="K62" s="30"/>
      <c r="L62" s="30"/>
      <c r="M62" s="30"/>
      <c r="N62" s="30"/>
      <c r="O62" s="30"/>
      <c r="P62" s="74"/>
      <c r="Q62" s="322"/>
    </row>
    <row r="63" spans="1:17" ht="15" customHeight="1" x14ac:dyDescent="0.35">
      <c r="A63" s="472"/>
      <c r="B63" s="89"/>
      <c r="C63" s="30" t="s">
        <v>189</v>
      </c>
      <c r="D63" s="30"/>
      <c r="E63" s="30"/>
      <c r="F63" s="30"/>
      <c r="G63" s="492" t="str">
        <f>IF(Pers_StU!K23="","",Pers_StU!K22+Pers_StU!K23)</f>
        <v/>
      </c>
      <c r="H63" s="492"/>
      <c r="I63" s="492" t="str">
        <f>IF(Pers_StU!K28="","",Pers_StU!K28-K63-M63)</f>
        <v/>
      </c>
      <c r="J63" s="492"/>
      <c r="K63" s="492" t="str">
        <f>IF(Pers_StU!K33="","",Pers_StU!K33)</f>
        <v/>
      </c>
      <c r="L63" s="492"/>
      <c r="M63" s="490" t="str">
        <f>IF(Pers_StU!K34="","",Pers_StU!K34)</f>
        <v/>
      </c>
      <c r="N63" s="491"/>
      <c r="O63" s="30"/>
      <c r="P63" s="74"/>
      <c r="Q63" s="322"/>
    </row>
    <row r="64" spans="1:17" ht="3.6" customHeight="1" x14ac:dyDescent="0.35">
      <c r="A64" s="472"/>
      <c r="B64" s="89"/>
      <c r="C64" s="30"/>
      <c r="D64" s="30"/>
      <c r="E64" s="30"/>
      <c r="F64" s="30"/>
      <c r="G64" s="30"/>
      <c r="H64" s="30"/>
      <c r="I64" s="30"/>
      <c r="J64" s="30"/>
      <c r="K64" s="30"/>
      <c r="L64" s="30"/>
      <c r="M64" s="30"/>
      <c r="N64" s="30"/>
      <c r="O64" s="30"/>
      <c r="P64" s="74"/>
      <c r="Q64" s="322"/>
    </row>
    <row r="65" spans="1:16" ht="15" customHeight="1" x14ac:dyDescent="0.35">
      <c r="A65" s="472"/>
      <c r="B65" s="89"/>
      <c r="C65" s="30" t="s">
        <v>191</v>
      </c>
      <c r="D65" s="30"/>
      <c r="E65" s="30"/>
      <c r="F65" s="30"/>
      <c r="G65" s="486"/>
      <c r="H65" s="487"/>
      <c r="I65" s="486"/>
      <c r="J65" s="487"/>
      <c r="K65" s="486"/>
      <c r="L65" s="487"/>
      <c r="M65" s="486"/>
      <c r="N65" s="487"/>
      <c r="O65" s="30"/>
      <c r="P65" s="74"/>
    </row>
    <row r="66" spans="1:16" ht="3.6" customHeight="1" x14ac:dyDescent="0.35">
      <c r="A66" s="472"/>
      <c r="B66" s="89"/>
      <c r="C66" s="30"/>
      <c r="D66" s="30"/>
      <c r="E66" s="30"/>
      <c r="F66" s="30"/>
      <c r="G66" s="30"/>
      <c r="H66" s="30"/>
      <c r="I66" s="30"/>
      <c r="J66" s="30"/>
      <c r="K66" s="30"/>
      <c r="L66" s="30"/>
      <c r="M66" s="30"/>
      <c r="N66" s="30"/>
      <c r="O66" s="30"/>
      <c r="P66" s="74"/>
    </row>
    <row r="67" spans="1:16" ht="15" customHeight="1" x14ac:dyDescent="0.35">
      <c r="A67" s="472"/>
      <c r="B67" s="89"/>
      <c r="C67" s="30" t="s">
        <v>192</v>
      </c>
      <c r="D67" s="30"/>
      <c r="E67" s="30"/>
      <c r="F67" s="30"/>
      <c r="G67" s="486"/>
      <c r="H67" s="487"/>
      <c r="I67" s="486"/>
      <c r="J67" s="487"/>
      <c r="K67" s="486"/>
      <c r="L67" s="487"/>
      <c r="M67" s="486"/>
      <c r="N67" s="487"/>
      <c r="O67" s="30"/>
      <c r="P67" s="74"/>
    </row>
    <row r="68" spans="1:16" ht="3.6" customHeight="1" x14ac:dyDescent="0.35">
      <c r="A68" s="472"/>
      <c r="B68" s="89"/>
      <c r="C68" s="30"/>
      <c r="D68" s="30"/>
      <c r="E68" s="30"/>
      <c r="F68" s="30"/>
      <c r="G68" s="30"/>
      <c r="H68" s="30"/>
      <c r="I68" s="30"/>
      <c r="J68" s="30"/>
      <c r="K68" s="30"/>
      <c r="L68" s="30"/>
      <c r="M68" s="30"/>
      <c r="N68" s="30"/>
      <c r="O68" s="30"/>
      <c r="P68" s="74"/>
    </row>
    <row r="69" spans="1:16" ht="15" customHeight="1" x14ac:dyDescent="0.35">
      <c r="A69" s="472"/>
      <c r="B69" s="89"/>
      <c r="C69" s="30" t="s">
        <v>216</v>
      </c>
      <c r="D69" s="30"/>
      <c r="E69" s="30"/>
      <c r="F69" s="30"/>
      <c r="G69" s="486"/>
      <c r="H69" s="487"/>
      <c r="I69" s="486"/>
      <c r="J69" s="487"/>
      <c r="K69" s="486"/>
      <c r="L69" s="487"/>
      <c r="M69" s="486"/>
      <c r="N69" s="487"/>
      <c r="O69" s="30"/>
      <c r="P69" s="74"/>
    </row>
    <row r="70" spans="1:16" ht="3.6" customHeight="1" x14ac:dyDescent="0.35">
      <c r="A70" s="472"/>
      <c r="B70" s="89"/>
      <c r="C70" s="30"/>
      <c r="D70" s="30"/>
      <c r="E70" s="30"/>
      <c r="F70" s="30"/>
      <c r="G70" s="30"/>
      <c r="H70" s="30"/>
      <c r="I70" s="30"/>
      <c r="J70" s="30"/>
      <c r="K70" s="30"/>
      <c r="L70" s="30"/>
      <c r="M70" s="30"/>
      <c r="N70" s="30"/>
      <c r="O70" s="30"/>
      <c r="P70" s="74"/>
    </row>
    <row r="71" spans="1:16" ht="15" customHeight="1" x14ac:dyDescent="0.35">
      <c r="A71" s="472"/>
      <c r="B71" s="89"/>
      <c r="C71" s="30" t="s">
        <v>217</v>
      </c>
      <c r="D71" s="30"/>
      <c r="E71" s="30"/>
      <c r="F71" s="30"/>
      <c r="G71" s="486"/>
      <c r="H71" s="487"/>
      <c r="I71" s="486"/>
      <c r="J71" s="487"/>
      <c r="K71" s="486"/>
      <c r="L71" s="487"/>
      <c r="M71" s="486"/>
      <c r="N71" s="487"/>
      <c r="O71" s="30"/>
      <c r="P71" s="74"/>
    </row>
    <row r="72" spans="1:16" ht="3.6" customHeight="1" x14ac:dyDescent="0.35">
      <c r="A72" s="472"/>
      <c r="B72" s="89"/>
      <c r="C72" s="30"/>
      <c r="D72" s="30"/>
      <c r="E72" s="30"/>
      <c r="F72" s="30"/>
      <c r="G72" s="30"/>
      <c r="H72" s="30"/>
      <c r="I72" s="30"/>
      <c r="J72" s="30"/>
      <c r="K72" s="30"/>
      <c r="L72" s="30"/>
      <c r="M72" s="30"/>
      <c r="N72" s="30"/>
      <c r="O72" s="30"/>
      <c r="P72" s="74"/>
    </row>
    <row r="73" spans="1:16" ht="15" customHeight="1" x14ac:dyDescent="0.35">
      <c r="A73" s="472"/>
      <c r="B73" s="89"/>
      <c r="C73" s="488" t="s">
        <v>218</v>
      </c>
      <c r="D73" s="488"/>
      <c r="E73" s="488"/>
      <c r="F73" s="489"/>
      <c r="G73" s="486"/>
      <c r="H73" s="487"/>
      <c r="I73" s="30"/>
      <c r="J73" s="30"/>
      <c r="K73" s="486"/>
      <c r="L73" s="487"/>
      <c r="M73" s="486"/>
      <c r="N73" s="487"/>
      <c r="O73" s="30"/>
      <c r="P73" s="74"/>
    </row>
    <row r="74" spans="1:16" ht="4.1500000000000004" customHeight="1" x14ac:dyDescent="0.35">
      <c r="A74" s="472"/>
      <c r="B74" s="89"/>
      <c r="C74" s="30"/>
      <c r="D74" s="30"/>
      <c r="E74" s="30"/>
      <c r="F74" s="30"/>
      <c r="G74" s="30"/>
      <c r="H74" s="30"/>
      <c r="I74" s="30"/>
      <c r="J74" s="30"/>
      <c r="K74" s="30"/>
      <c r="L74" s="30"/>
      <c r="M74" s="30"/>
      <c r="N74" s="30"/>
      <c r="O74" s="30"/>
      <c r="P74" s="74"/>
    </row>
    <row r="75" spans="1:16" ht="15" customHeight="1" x14ac:dyDescent="0.35">
      <c r="A75" s="472"/>
      <c r="B75" s="89"/>
      <c r="C75" s="30" t="s">
        <v>219</v>
      </c>
      <c r="D75" s="30"/>
      <c r="E75" s="30"/>
      <c r="F75" s="30"/>
      <c r="G75" s="493">
        <f>SUM(G51:H73)</f>
        <v>0</v>
      </c>
      <c r="H75" s="494"/>
      <c r="I75" s="493">
        <f t="shared" ref="I75" si="0">SUM(I51:J73)</f>
        <v>0</v>
      </c>
      <c r="J75" s="494"/>
      <c r="K75" s="493">
        <f t="shared" ref="K75" si="1">SUM(K51:L73)</f>
        <v>0</v>
      </c>
      <c r="L75" s="494"/>
      <c r="M75" s="493">
        <f t="shared" ref="M75" si="2">SUM(M51:N73)</f>
        <v>0</v>
      </c>
      <c r="N75" s="494"/>
      <c r="O75" s="30"/>
      <c r="P75" s="74"/>
    </row>
    <row r="76" spans="1:16" ht="7.5" customHeight="1" x14ac:dyDescent="0.35">
      <c r="A76" s="473"/>
      <c r="B76" s="335"/>
      <c r="C76" s="336"/>
      <c r="D76" s="77"/>
      <c r="E76" s="77"/>
      <c r="F76" s="77"/>
      <c r="G76" s="77"/>
      <c r="H76" s="77"/>
      <c r="I76" s="77"/>
      <c r="J76" s="77"/>
      <c r="K76" s="77"/>
      <c r="L76" s="77"/>
      <c r="M76" s="77"/>
      <c r="N76" s="77"/>
      <c r="O76" s="77"/>
      <c r="P76" s="78"/>
    </row>
  </sheetData>
  <sheetProtection algorithmName="SHA-512" hashValue="lZEq6X6qL6+/aUDBCivAGRYFtUG5fosXYT9B+86aKu+SVSI2KLKVcYzA22vN7OWPWnuqPTMYkC928UKipZo3Kw==" saltValue="B8+IVea01BmsIPN8/cleWQ==" spinCount="100000" sheet="1" selectLockedCells="1"/>
  <mergeCells count="62">
    <mergeCell ref="G48:H48"/>
    <mergeCell ref="G49:H49"/>
    <mergeCell ref="G43:N43"/>
    <mergeCell ref="A4:A76"/>
    <mergeCell ref="K48:L48"/>
    <mergeCell ref="I48:J48"/>
    <mergeCell ref="I49:J49"/>
    <mergeCell ref="K49:L49"/>
    <mergeCell ref="M49:N49"/>
    <mergeCell ref="M48:N48"/>
    <mergeCell ref="I51:J51"/>
    <mergeCell ref="M51:N51"/>
    <mergeCell ref="I53:J53"/>
    <mergeCell ref="I55:J55"/>
    <mergeCell ref="K55:L55"/>
    <mergeCell ref="K53:L53"/>
    <mergeCell ref="M53:N53"/>
    <mergeCell ref="M55:N55"/>
    <mergeCell ref="I59:J59"/>
    <mergeCell ref="I61:J61"/>
    <mergeCell ref="I63:J63"/>
    <mergeCell ref="I65:J65"/>
    <mergeCell ref="K51:L51"/>
    <mergeCell ref="K57:L57"/>
    <mergeCell ref="K59:L59"/>
    <mergeCell ref="G51:H51"/>
    <mergeCell ref="G53:H53"/>
    <mergeCell ref="G55:H55"/>
    <mergeCell ref="G57:H57"/>
    <mergeCell ref="G59:H59"/>
    <mergeCell ref="G75:H75"/>
    <mergeCell ref="I75:J75"/>
    <mergeCell ref="K75:L75"/>
    <mergeCell ref="M59:N59"/>
    <mergeCell ref="M61:N61"/>
    <mergeCell ref="M63:N63"/>
    <mergeCell ref="M65:N65"/>
    <mergeCell ref="K65:L65"/>
    <mergeCell ref="K63:L63"/>
    <mergeCell ref="K61:L61"/>
    <mergeCell ref="M75:N75"/>
    <mergeCell ref="M67:N67"/>
    <mergeCell ref="M69:N69"/>
    <mergeCell ref="M71:N71"/>
    <mergeCell ref="I67:J67"/>
    <mergeCell ref="I69:J69"/>
    <mergeCell ref="M73:N73"/>
    <mergeCell ref="C73:F73"/>
    <mergeCell ref="G69:H69"/>
    <mergeCell ref="G71:H71"/>
    <mergeCell ref="M57:N57"/>
    <mergeCell ref="G73:H73"/>
    <mergeCell ref="K73:L73"/>
    <mergeCell ref="I71:J71"/>
    <mergeCell ref="K71:L71"/>
    <mergeCell ref="G61:H61"/>
    <mergeCell ref="G63:H63"/>
    <mergeCell ref="G65:H65"/>
    <mergeCell ref="G67:H67"/>
    <mergeCell ref="K69:L69"/>
    <mergeCell ref="K67:L67"/>
    <mergeCell ref="I57:J57"/>
  </mergeCells>
  <pageMargins left="0.78740157480314965" right="0.39370078740157483" top="0.39370078740157483" bottom="0.39370078740157483" header="0.11811023622047245" footer="0.11811023622047245"/>
  <pageSetup paperSize="9" orientation="landscape" r:id="rId1"/>
  <headerFooter alignWithMargins="0">
    <oddHeader>&amp;L&amp;"Arial,Fett"&amp;11&amp;K008BD0&amp;F&amp;C&amp;"Arial,Fett"&amp;11&amp;K008BD0&amp;A&amp;R&amp;"Arial,Fett"&amp;11&amp;K008BD0Seite &amp;P</oddHeader>
  </headerFooter>
  <rowBreaks count="1" manualBreakCount="1">
    <brk id="34" max="15"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83C74-82D9-4857-B938-DA2F459F6DE6}">
  <sheetPr>
    <tabColor rgb="FF008BD0"/>
  </sheetPr>
  <dimension ref="A1:R58"/>
  <sheetViews>
    <sheetView showGridLines="0" zoomScaleNormal="100" workbookViewId="0">
      <selection activeCell="K13" sqref="K13"/>
    </sheetView>
  </sheetViews>
  <sheetFormatPr baseColWidth="10" defaultColWidth="11.3984375" defaultRowHeight="12.75" x14ac:dyDescent="0.35"/>
  <cols>
    <col min="1" max="1" width="4" style="1" customWidth="1"/>
    <col min="2" max="2" width="3.1328125" style="1" customWidth="1"/>
    <col min="3" max="4" width="5.59765625" style="1" customWidth="1"/>
    <col min="5" max="5" width="12.1328125" style="1" customWidth="1"/>
    <col min="6" max="8" width="11.3984375" style="1" customWidth="1"/>
    <col min="9" max="9" width="9.86328125" style="1" customWidth="1"/>
    <col min="10" max="15" width="11.3984375" style="1" customWidth="1"/>
    <col min="16" max="16" width="8.1328125" style="1" customWidth="1"/>
    <col min="17" max="16384" width="11.3984375" style="1"/>
  </cols>
  <sheetData>
    <row r="1" spans="1:18" s="25" customFormat="1" ht="18.95" customHeight="1" x14ac:dyDescent="0.35">
      <c r="A1" s="21" t="str">
        <f>Inhaltsverzeichnis!$A$1</f>
        <v>Digitaler Branchen-Kompass</v>
      </c>
      <c r="B1" s="21"/>
      <c r="N1" s="27"/>
      <c r="O1" s="27"/>
      <c r="P1" s="27"/>
    </row>
    <row r="2" spans="1:18" s="25" customFormat="1" ht="15.75" customHeight="1" x14ac:dyDescent="0.35">
      <c r="A2" s="22" t="str">
        <f>Inhaltsverzeichnis!$A$2</f>
        <v>Datenerhebungsbogen - Bezugsjahr 2025</v>
      </c>
      <c r="B2" s="22"/>
      <c r="L2" s="26"/>
      <c r="N2" s="26"/>
      <c r="O2" s="26"/>
      <c r="P2" s="26"/>
    </row>
    <row r="3" spans="1:18" ht="7.5" customHeight="1" x14ac:dyDescent="0.35">
      <c r="B3" s="25"/>
      <c r="C3" s="25"/>
      <c r="D3" s="25"/>
      <c r="E3" s="25"/>
      <c r="F3" s="25"/>
      <c r="G3" s="25"/>
      <c r="H3" s="25"/>
      <c r="I3" s="25"/>
      <c r="J3" s="25"/>
      <c r="K3" s="25"/>
      <c r="L3" s="25"/>
      <c r="M3" s="25"/>
      <c r="N3" s="25"/>
      <c r="O3" s="25"/>
      <c r="P3" s="25"/>
      <c r="Q3" s="23"/>
      <c r="R3" s="23"/>
    </row>
    <row r="4" spans="1:18" ht="18" customHeight="1" x14ac:dyDescent="0.35">
      <c r="A4" s="471" t="str">
        <f>Allgemein!$A$4</f>
        <v>BASISPAKET</v>
      </c>
      <c r="B4" s="69" t="s">
        <v>220</v>
      </c>
      <c r="C4" s="70" t="s">
        <v>221</v>
      </c>
      <c r="D4" s="71"/>
      <c r="E4" s="71"/>
      <c r="F4" s="71"/>
      <c r="G4" s="71"/>
      <c r="H4" s="71"/>
      <c r="I4" s="71"/>
      <c r="J4" s="71"/>
      <c r="K4" s="71"/>
      <c r="L4" s="71"/>
      <c r="M4" s="71"/>
      <c r="N4" s="71"/>
      <c r="O4" s="71"/>
      <c r="P4" s="72"/>
    </row>
    <row r="5" spans="1:18" ht="7.5" customHeight="1" x14ac:dyDescent="0.4">
      <c r="A5" s="472"/>
      <c r="B5" s="92"/>
      <c r="C5" s="91"/>
      <c r="D5" s="30"/>
      <c r="E5" s="30"/>
      <c r="F5" s="30"/>
      <c r="G5" s="30"/>
      <c r="H5" s="30"/>
      <c r="I5" s="30"/>
      <c r="J5" s="30"/>
      <c r="K5" s="30"/>
      <c r="L5" s="30"/>
      <c r="M5" s="30"/>
      <c r="N5" s="30"/>
      <c r="O5" s="30"/>
      <c r="P5" s="74"/>
    </row>
    <row r="6" spans="1:18" ht="15" customHeight="1" x14ac:dyDescent="0.4">
      <c r="A6" s="472"/>
      <c r="B6" s="91" t="s">
        <v>222</v>
      </c>
      <c r="C6" s="91"/>
      <c r="D6" s="30"/>
      <c r="E6" s="30"/>
      <c r="F6" s="30"/>
      <c r="G6" s="30"/>
      <c r="H6" s="30"/>
      <c r="I6" s="30"/>
      <c r="J6" s="30"/>
      <c r="K6" s="30"/>
      <c r="L6" s="30"/>
      <c r="M6" s="30"/>
      <c r="N6" s="30"/>
      <c r="O6" s="30"/>
      <c r="P6" s="74"/>
    </row>
    <row r="7" spans="1:18" ht="3.75" customHeight="1" x14ac:dyDescent="0.35">
      <c r="A7" s="472"/>
      <c r="B7" s="89"/>
      <c r="C7" s="81"/>
      <c r="D7" s="30"/>
      <c r="E7" s="30"/>
      <c r="F7" s="30"/>
      <c r="G7" s="30"/>
      <c r="H7" s="30"/>
      <c r="I7" s="30"/>
      <c r="J7" s="30"/>
      <c r="K7" s="30"/>
      <c r="L7" s="30"/>
      <c r="M7" s="30"/>
      <c r="N7" s="30"/>
      <c r="O7" s="30"/>
      <c r="P7" s="74"/>
    </row>
    <row r="8" spans="1:18" ht="12.6" customHeight="1" x14ac:dyDescent="0.35">
      <c r="A8" s="472"/>
      <c r="B8" s="89"/>
      <c r="C8" s="154" t="s">
        <v>223</v>
      </c>
      <c r="D8" s="30"/>
      <c r="E8" s="30"/>
      <c r="F8" s="30"/>
      <c r="G8" s="30"/>
      <c r="H8" s="30"/>
      <c r="I8" s="30"/>
      <c r="J8" s="30"/>
      <c r="K8" s="30"/>
      <c r="L8" s="30"/>
      <c r="M8" s="30"/>
      <c r="N8" s="30"/>
      <c r="O8" s="30"/>
      <c r="P8" s="74"/>
    </row>
    <row r="9" spans="1:18" ht="12.6" customHeight="1" x14ac:dyDescent="0.35">
      <c r="A9" s="472"/>
      <c r="B9" s="89"/>
      <c r="C9" s="154" t="s">
        <v>224</v>
      </c>
      <c r="D9" s="30"/>
      <c r="E9" s="30"/>
      <c r="F9" s="30"/>
      <c r="G9" s="30"/>
      <c r="H9" s="30"/>
      <c r="I9" s="30"/>
      <c r="J9" s="30"/>
      <c r="K9" s="30"/>
      <c r="L9" s="30"/>
      <c r="M9" s="30"/>
      <c r="N9" s="30"/>
      <c r="O9" s="30"/>
      <c r="P9" s="74"/>
    </row>
    <row r="10" spans="1:18" ht="13.15" x14ac:dyDescent="0.35">
      <c r="A10" s="472"/>
      <c r="B10" s="89"/>
      <c r="C10" s="81" t="s">
        <v>225</v>
      </c>
      <c r="D10" s="30"/>
      <c r="E10" s="30"/>
      <c r="F10" s="30"/>
      <c r="G10" s="30"/>
      <c r="H10" s="30"/>
      <c r="I10" s="30"/>
      <c r="J10" s="30"/>
      <c r="K10" s="30"/>
      <c r="L10" s="30"/>
      <c r="M10" s="30"/>
      <c r="N10" s="30"/>
      <c r="O10" s="30"/>
      <c r="P10" s="74"/>
    </row>
    <row r="11" spans="1:18" ht="12.6" customHeight="1" x14ac:dyDescent="0.35">
      <c r="A11" s="472"/>
      <c r="B11" s="89"/>
      <c r="C11" s="81" t="s">
        <v>226</v>
      </c>
      <c r="D11" s="30"/>
      <c r="E11" s="30"/>
      <c r="F11" s="30"/>
      <c r="G11" s="30"/>
      <c r="H11" s="30"/>
      <c r="I11" s="30"/>
      <c r="J11" s="30"/>
      <c r="K11" s="30"/>
      <c r="L11" s="30"/>
      <c r="M11" s="30"/>
      <c r="N11" s="30"/>
      <c r="O11" s="30"/>
      <c r="P11" s="74"/>
    </row>
    <row r="12" spans="1:18" ht="12.6" customHeight="1" x14ac:dyDescent="0.35">
      <c r="A12" s="472"/>
      <c r="B12" s="89"/>
      <c r="C12" s="81"/>
      <c r="D12" s="30"/>
      <c r="E12" s="30"/>
      <c r="F12" s="30"/>
      <c r="G12" s="30"/>
      <c r="H12" s="30"/>
      <c r="I12" s="30"/>
      <c r="J12" s="30"/>
      <c r="K12" s="30"/>
      <c r="L12" s="30"/>
      <c r="M12" s="30"/>
      <c r="N12" s="30"/>
      <c r="O12" s="30"/>
      <c r="P12" s="74"/>
    </row>
    <row r="13" spans="1:18" ht="15" customHeight="1" x14ac:dyDescent="0.35">
      <c r="A13" s="472"/>
      <c r="B13" s="73" t="s">
        <v>92</v>
      </c>
      <c r="C13" s="67" t="s">
        <v>227</v>
      </c>
      <c r="D13" s="30"/>
      <c r="E13" s="30"/>
      <c r="F13" s="30"/>
      <c r="G13" s="30"/>
      <c r="H13" s="30"/>
      <c r="I13" s="30"/>
      <c r="J13" s="187" t="s">
        <v>228</v>
      </c>
      <c r="K13" s="184"/>
      <c r="L13" s="169" t="s">
        <v>229</v>
      </c>
      <c r="M13" s="30"/>
      <c r="N13" s="184"/>
      <c r="O13" s="82" t="s">
        <v>214</v>
      </c>
      <c r="P13" s="74"/>
    </row>
    <row r="14" spans="1:18" ht="15" customHeight="1" x14ac:dyDescent="0.35">
      <c r="A14" s="472"/>
      <c r="B14" s="73"/>
      <c r="C14" s="174" t="s">
        <v>230</v>
      </c>
      <c r="D14" s="30"/>
      <c r="E14" s="30"/>
      <c r="F14" s="30"/>
      <c r="G14" s="30"/>
      <c r="H14" s="30"/>
      <c r="I14" s="30"/>
      <c r="J14" s="30"/>
      <c r="K14" s="184"/>
      <c r="L14" s="169" t="s">
        <v>214</v>
      </c>
      <c r="M14" s="30"/>
      <c r="N14" s="30"/>
      <c r="O14" s="30"/>
      <c r="P14" s="74"/>
    </row>
    <row r="15" spans="1:18" ht="15" customHeight="1" x14ac:dyDescent="0.35">
      <c r="A15" s="472"/>
      <c r="B15" s="73"/>
      <c r="C15" s="174" t="s">
        <v>231</v>
      </c>
      <c r="D15" s="30"/>
      <c r="E15" s="30"/>
      <c r="F15" s="30"/>
      <c r="G15" s="30"/>
      <c r="H15" s="30"/>
      <c r="I15" s="30"/>
      <c r="J15" s="30"/>
      <c r="K15" s="184"/>
      <c r="L15" s="169" t="s">
        <v>214</v>
      </c>
      <c r="M15" s="30"/>
      <c r="N15" s="30"/>
      <c r="O15" s="30"/>
      <c r="P15" s="74"/>
    </row>
    <row r="16" spans="1:18" ht="15" customHeight="1" x14ac:dyDescent="0.35">
      <c r="A16" s="472"/>
      <c r="B16" s="73" t="s">
        <v>110</v>
      </c>
      <c r="C16" s="67" t="s">
        <v>232</v>
      </c>
      <c r="D16" s="30"/>
      <c r="E16" s="30"/>
      <c r="F16" s="30"/>
      <c r="G16" s="30"/>
      <c r="H16" s="30"/>
      <c r="I16" s="30"/>
      <c r="J16" s="30"/>
      <c r="K16" s="388" t="str">
        <f>IF(K13="","",K13-IF(K24="",0,K24/260))</f>
        <v/>
      </c>
      <c r="L16" s="169" t="s">
        <v>214</v>
      </c>
      <c r="M16" s="81" t="s">
        <v>233</v>
      </c>
      <c r="N16" s="30"/>
      <c r="O16" s="30"/>
      <c r="P16" s="74"/>
    </row>
    <row r="17" spans="1:16" ht="15" customHeight="1" x14ac:dyDescent="0.35">
      <c r="A17" s="472"/>
      <c r="B17" s="73" t="s">
        <v>160</v>
      </c>
      <c r="C17" s="67" t="s">
        <v>234</v>
      </c>
      <c r="D17" s="30"/>
      <c r="E17" s="30"/>
      <c r="F17" s="30"/>
      <c r="G17" s="30"/>
      <c r="H17" s="30"/>
      <c r="I17" s="30"/>
      <c r="J17" s="187" t="s">
        <v>235</v>
      </c>
      <c r="K17" s="31"/>
      <c r="L17" s="169" t="s">
        <v>236</v>
      </c>
      <c r="M17" s="30"/>
      <c r="N17" s="30"/>
      <c r="O17" s="30"/>
      <c r="P17" s="74"/>
    </row>
    <row r="18" spans="1:16" ht="15" customHeight="1" x14ac:dyDescent="0.35">
      <c r="A18" s="472"/>
      <c r="B18" s="73" t="s">
        <v>237</v>
      </c>
      <c r="C18" s="30" t="s">
        <v>238</v>
      </c>
      <c r="D18" s="30"/>
      <c r="E18" s="30"/>
      <c r="F18" s="30"/>
      <c r="G18" s="30"/>
      <c r="H18" s="30"/>
      <c r="I18" s="30"/>
      <c r="J18" s="187" t="s">
        <v>228</v>
      </c>
      <c r="K18" s="184"/>
      <c r="L18" s="169" t="s">
        <v>214</v>
      </c>
      <c r="M18" s="30"/>
      <c r="N18" s="30"/>
      <c r="O18" s="30"/>
      <c r="P18" s="74"/>
    </row>
    <row r="19" spans="1:16" ht="15" customHeight="1" x14ac:dyDescent="0.35">
      <c r="A19" s="472"/>
      <c r="B19" s="73" t="s">
        <v>239</v>
      </c>
      <c r="C19" s="352" t="s">
        <v>240</v>
      </c>
      <c r="D19" s="30"/>
      <c r="E19" s="30"/>
      <c r="F19" s="30"/>
      <c r="G19" s="30"/>
      <c r="H19" s="30"/>
      <c r="I19" s="30"/>
      <c r="J19" s="187" t="s">
        <v>228</v>
      </c>
      <c r="K19" s="184"/>
      <c r="L19" s="169" t="s">
        <v>214</v>
      </c>
      <c r="M19" s="30"/>
      <c r="N19" s="30"/>
      <c r="O19" s="30"/>
      <c r="P19" s="74"/>
    </row>
    <row r="20" spans="1:16" ht="15" customHeight="1" x14ac:dyDescent="0.35">
      <c r="A20" s="472"/>
      <c r="B20" s="73" t="s">
        <v>241</v>
      </c>
      <c r="C20" s="30" t="s">
        <v>242</v>
      </c>
      <c r="D20" s="67"/>
      <c r="E20" s="30"/>
      <c r="F20" s="30"/>
      <c r="G20" s="30"/>
      <c r="H20" s="30"/>
      <c r="I20" s="30"/>
      <c r="J20" s="30"/>
      <c r="K20" s="389"/>
      <c r="L20" s="169" t="s">
        <v>243</v>
      </c>
      <c r="M20" s="30"/>
      <c r="N20" s="30"/>
      <c r="O20" s="30"/>
      <c r="P20" s="74"/>
    </row>
    <row r="21" spans="1:16" ht="15" customHeight="1" x14ac:dyDescent="0.35">
      <c r="A21" s="472"/>
      <c r="B21" s="73" t="s">
        <v>244</v>
      </c>
      <c r="C21" s="30" t="s">
        <v>245</v>
      </c>
      <c r="D21" s="67"/>
      <c r="E21" s="30"/>
      <c r="F21" s="30"/>
      <c r="G21" s="30"/>
      <c r="H21" s="30"/>
      <c r="I21" s="30"/>
      <c r="J21" s="187" t="s">
        <v>228</v>
      </c>
      <c r="K21" s="184"/>
      <c r="L21" s="169" t="s">
        <v>214</v>
      </c>
      <c r="M21" s="30"/>
      <c r="N21" s="30"/>
      <c r="O21" s="30"/>
      <c r="P21" s="74"/>
    </row>
    <row r="22" spans="1:16" ht="15" customHeight="1" x14ac:dyDescent="0.35">
      <c r="A22" s="472"/>
      <c r="B22" s="73" t="s">
        <v>246</v>
      </c>
      <c r="C22" s="30" t="s">
        <v>247</v>
      </c>
      <c r="D22" s="67"/>
      <c r="E22" s="30"/>
      <c r="F22" s="30"/>
      <c r="G22" s="30"/>
      <c r="H22" s="30"/>
      <c r="I22" s="30"/>
      <c r="J22" s="187" t="s">
        <v>228</v>
      </c>
      <c r="K22" s="184"/>
      <c r="L22" s="169" t="s">
        <v>214</v>
      </c>
      <c r="M22" s="30"/>
      <c r="N22" s="30"/>
      <c r="O22" s="30"/>
      <c r="P22" s="74"/>
    </row>
    <row r="23" spans="1:16" ht="15" customHeight="1" x14ac:dyDescent="0.35">
      <c r="A23" s="472"/>
      <c r="B23" s="73" t="s">
        <v>248</v>
      </c>
      <c r="C23" s="30" t="s">
        <v>249</v>
      </c>
      <c r="D23" s="30"/>
      <c r="E23" s="30"/>
      <c r="F23" s="30"/>
      <c r="G23" s="30"/>
      <c r="H23" s="30"/>
      <c r="I23" s="30"/>
      <c r="J23" s="30"/>
      <c r="K23" s="184"/>
      <c r="L23" s="169" t="s">
        <v>250</v>
      </c>
      <c r="M23" s="30"/>
      <c r="N23" s="30"/>
      <c r="O23" s="30"/>
      <c r="P23" s="74"/>
    </row>
    <row r="24" spans="1:16" ht="15" customHeight="1" x14ac:dyDescent="0.35">
      <c r="A24" s="472"/>
      <c r="B24" s="73" t="s">
        <v>251</v>
      </c>
      <c r="C24" s="30" t="s">
        <v>252</v>
      </c>
      <c r="D24" s="30"/>
      <c r="E24" s="30"/>
      <c r="F24" s="30"/>
      <c r="G24" s="30"/>
      <c r="H24" s="30"/>
      <c r="I24" s="30"/>
      <c r="J24" s="30"/>
      <c r="K24" s="184"/>
      <c r="L24" s="169" t="s">
        <v>250</v>
      </c>
      <c r="M24" s="30"/>
      <c r="N24" s="30"/>
      <c r="O24" s="30"/>
      <c r="P24" s="74"/>
    </row>
    <row r="25" spans="1:16" ht="3.75" customHeight="1" x14ac:dyDescent="0.35">
      <c r="A25" s="337"/>
      <c r="B25" s="76"/>
      <c r="C25" s="77"/>
      <c r="D25" s="77"/>
      <c r="E25" s="77"/>
      <c r="F25" s="77"/>
      <c r="G25" s="77"/>
      <c r="H25" s="77"/>
      <c r="I25" s="77"/>
      <c r="J25" s="77"/>
      <c r="K25" s="367"/>
      <c r="L25" s="338"/>
      <c r="M25" s="77"/>
      <c r="N25" s="77"/>
      <c r="O25" s="77"/>
      <c r="P25" s="78"/>
    </row>
    <row r="58" ht="12.75" customHeight="1" x14ac:dyDescent="0.35"/>
  </sheetData>
  <sheetProtection algorithmName="SHA-512" hashValue="CJjYiKavkKJp7o9/ghzzAxkPh8LB6Y/z2EgnZ8v/5xWVTslJEifV2oQJrgKagpakYw0cEAkA0ykkvQJA1dTJ0Q==" saltValue="DxCLqoPmk3b2r4Idl8NKBw==" spinCount="100000" sheet="1" selectLockedCells="1"/>
  <mergeCells count="1">
    <mergeCell ref="A4:A24"/>
  </mergeCells>
  <pageMargins left="0.78740157480314965" right="0.39370078740157483" top="0.39370078740157483" bottom="0.39370078740157483" header="0.11811023622047245" footer="0.11811023622047245"/>
  <pageSetup paperSize="9" scale="88"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D86BF-9AAC-41AD-9377-FBFC607E81C6}">
  <sheetPr>
    <tabColor rgb="FF008BD0"/>
  </sheetPr>
  <dimension ref="A1:R62"/>
  <sheetViews>
    <sheetView showGridLines="0" zoomScaleNormal="100" workbookViewId="0">
      <selection activeCell="K7" sqref="K7:L7"/>
    </sheetView>
  </sheetViews>
  <sheetFormatPr baseColWidth="10" defaultColWidth="11.3984375" defaultRowHeight="12.75" x14ac:dyDescent="0.35"/>
  <cols>
    <col min="1" max="1" width="4" style="1" customWidth="1"/>
    <col min="2" max="2" width="3.1328125" style="1" customWidth="1"/>
    <col min="3" max="4" width="5.59765625" style="1" customWidth="1"/>
    <col min="5" max="5" width="12.1328125" style="1" customWidth="1"/>
    <col min="6" max="6" width="13" style="1" customWidth="1"/>
    <col min="7" max="14" width="11.3984375" style="1" customWidth="1"/>
    <col min="15" max="15" width="10.73046875" style="1" customWidth="1"/>
    <col min="16" max="16" width="5.3984375" style="1" customWidth="1"/>
    <col min="17" max="16384" width="11.3984375" style="1"/>
  </cols>
  <sheetData>
    <row r="1" spans="1:18" s="25" customFormat="1" ht="18.95" customHeight="1" x14ac:dyDescent="0.35">
      <c r="A1" s="21" t="str">
        <f>Inhaltsverzeichnis!$A$1</f>
        <v>Digitaler Branchen-Kompass</v>
      </c>
      <c r="B1" s="21"/>
      <c r="O1" s="27"/>
      <c r="P1" s="27"/>
    </row>
    <row r="2" spans="1:18" s="25" customFormat="1" ht="15.75" customHeight="1" x14ac:dyDescent="0.35">
      <c r="A2" s="22" t="str">
        <f>Inhaltsverzeichnis!$A$2</f>
        <v>Datenerhebungsbogen - Bezugsjahr 2025</v>
      </c>
      <c r="B2" s="22"/>
      <c r="L2" s="26"/>
      <c r="M2" s="26"/>
      <c r="O2" s="26"/>
      <c r="P2" s="26"/>
    </row>
    <row r="3" spans="1:18" ht="7.5" customHeight="1" x14ac:dyDescent="0.35">
      <c r="B3" s="25"/>
      <c r="C3" s="25"/>
      <c r="D3" s="25"/>
      <c r="E3" s="25"/>
      <c r="F3" s="25"/>
      <c r="G3" s="25"/>
      <c r="H3" s="25"/>
      <c r="I3" s="25"/>
      <c r="J3" s="25"/>
      <c r="K3" s="25"/>
      <c r="L3" s="25"/>
      <c r="M3" s="25"/>
      <c r="N3" s="25"/>
      <c r="O3" s="25"/>
      <c r="P3" s="25"/>
      <c r="Q3" s="23"/>
      <c r="R3" s="23"/>
    </row>
    <row r="4" spans="1:18" ht="18" customHeight="1" x14ac:dyDescent="0.35">
      <c r="A4" s="471" t="str">
        <f>Allgemein!$A$4</f>
        <v>BASISPAKET</v>
      </c>
      <c r="B4" s="69" t="s">
        <v>22</v>
      </c>
      <c r="C4" s="70"/>
      <c r="D4" s="71"/>
      <c r="E4" s="71"/>
      <c r="F4" s="71"/>
      <c r="G4" s="71"/>
      <c r="H4" s="71"/>
      <c r="I4" s="71"/>
      <c r="J4" s="71"/>
      <c r="K4" s="71"/>
      <c r="L4" s="71"/>
      <c r="M4" s="71"/>
      <c r="N4" s="71"/>
      <c r="O4" s="71"/>
      <c r="P4" s="72"/>
    </row>
    <row r="5" spans="1:18" ht="7.5" customHeight="1" x14ac:dyDescent="0.4">
      <c r="A5" s="472"/>
      <c r="B5" s="92"/>
      <c r="C5" s="91"/>
      <c r="D5" s="30"/>
      <c r="E5" s="30"/>
      <c r="F5" s="30"/>
      <c r="G5" s="30"/>
      <c r="H5" s="30"/>
      <c r="I5" s="30"/>
      <c r="J5" s="30"/>
      <c r="K5" s="30"/>
      <c r="L5" s="30"/>
      <c r="M5" s="30"/>
      <c r="N5" s="30"/>
      <c r="O5" s="30"/>
      <c r="P5" s="74"/>
    </row>
    <row r="6" spans="1:18" ht="15" customHeight="1" x14ac:dyDescent="0.35">
      <c r="A6" s="472"/>
      <c r="B6" s="323" t="s">
        <v>92</v>
      </c>
      <c r="C6" s="85" t="s">
        <v>253</v>
      </c>
      <c r="D6" s="30"/>
      <c r="E6" s="30"/>
      <c r="F6" s="30"/>
      <c r="G6" s="30"/>
      <c r="H6" s="30"/>
      <c r="I6" s="30"/>
      <c r="J6" s="30"/>
      <c r="K6" s="30"/>
      <c r="L6" s="30"/>
      <c r="M6" s="147"/>
      <c r="N6" s="147"/>
      <c r="O6" s="30"/>
      <c r="P6" s="74"/>
    </row>
    <row r="7" spans="1:18" ht="15" customHeight="1" x14ac:dyDescent="0.35">
      <c r="A7" s="472"/>
      <c r="B7" s="100"/>
      <c r="C7" s="30" t="s">
        <v>254</v>
      </c>
      <c r="D7" s="30"/>
      <c r="E7" s="30"/>
      <c r="F7" s="30"/>
      <c r="G7" s="30"/>
      <c r="H7" s="30"/>
      <c r="I7" s="30"/>
      <c r="J7" s="30"/>
      <c r="K7" s="531"/>
      <c r="L7" s="532"/>
      <c r="M7" s="30" t="s">
        <v>255</v>
      </c>
      <c r="N7" s="30"/>
      <c r="O7" s="30"/>
      <c r="P7" s="74"/>
    </row>
    <row r="8" spans="1:18" ht="15" customHeight="1" x14ac:dyDescent="0.35">
      <c r="A8" s="472"/>
      <c r="B8" s="100"/>
      <c r="C8" s="30" t="s">
        <v>256</v>
      </c>
      <c r="D8" s="30"/>
      <c r="E8" s="30"/>
      <c r="F8" s="30"/>
      <c r="G8" s="30"/>
      <c r="H8" s="30"/>
      <c r="I8" s="30"/>
      <c r="J8" s="30"/>
      <c r="K8" s="531"/>
      <c r="L8" s="532"/>
      <c r="M8" s="30" t="s">
        <v>255</v>
      </c>
      <c r="N8" s="30"/>
      <c r="O8" s="30"/>
      <c r="P8" s="74"/>
    </row>
    <row r="9" spans="1:18" ht="7.5" customHeight="1" x14ac:dyDescent="0.35">
      <c r="A9" s="472"/>
      <c r="B9" s="89"/>
      <c r="C9" s="66"/>
      <c r="D9" s="30"/>
      <c r="E9" s="30"/>
      <c r="F9" s="30"/>
      <c r="G9" s="30"/>
      <c r="H9" s="30"/>
      <c r="I9" s="30"/>
      <c r="J9" s="30"/>
      <c r="K9" s="30"/>
      <c r="L9" s="30"/>
      <c r="M9" s="30"/>
      <c r="N9" s="30"/>
      <c r="O9" s="30"/>
      <c r="P9" s="74"/>
    </row>
    <row r="10" spans="1:18" ht="15" customHeight="1" x14ac:dyDescent="0.4">
      <c r="A10" s="472"/>
      <c r="B10" s="91" t="s">
        <v>257</v>
      </c>
      <c r="C10" s="194"/>
      <c r="D10" s="30"/>
      <c r="E10" s="30"/>
      <c r="F10" s="30"/>
      <c r="G10" s="30"/>
      <c r="H10" s="30"/>
      <c r="I10" s="30"/>
      <c r="J10" s="30"/>
      <c r="K10" s="30"/>
      <c r="L10" s="30"/>
      <c r="M10" s="30"/>
      <c r="N10" s="30"/>
      <c r="O10" s="30"/>
      <c r="P10" s="74"/>
    </row>
    <row r="11" spans="1:18" ht="15" customHeight="1" x14ac:dyDescent="0.35">
      <c r="A11" s="472"/>
      <c r="B11" s="195" t="s">
        <v>110</v>
      </c>
      <c r="C11" s="468" t="s">
        <v>258</v>
      </c>
      <c r="D11" s="30"/>
      <c r="E11" s="30"/>
      <c r="F11" s="30"/>
      <c r="G11" s="30"/>
      <c r="H11" s="30"/>
      <c r="I11" s="30"/>
      <c r="J11" s="30"/>
      <c r="K11" s="30"/>
      <c r="L11" s="30"/>
      <c r="M11" s="30"/>
      <c r="N11" s="30"/>
      <c r="O11" s="30"/>
      <c r="P11" s="74"/>
      <c r="Q11" s="257"/>
    </row>
    <row r="12" spans="1:18" ht="7.5" customHeight="1" x14ac:dyDescent="0.4">
      <c r="A12" s="472"/>
      <c r="B12" s="195"/>
      <c r="C12" s="91"/>
      <c r="D12" s="30"/>
      <c r="E12" s="30"/>
      <c r="F12" s="30"/>
      <c r="G12" s="30"/>
      <c r="H12" s="30"/>
      <c r="I12" s="30"/>
      <c r="J12" s="30"/>
      <c r="K12" s="30"/>
      <c r="L12" s="30"/>
      <c r="M12" s="30"/>
      <c r="N12" s="30"/>
      <c r="O12" s="30"/>
      <c r="P12" s="74"/>
    </row>
    <row r="13" spans="1:18" ht="15" customHeight="1" x14ac:dyDescent="0.35">
      <c r="A13" s="472"/>
      <c r="B13" s="195"/>
      <c r="C13" s="500" t="s">
        <v>259</v>
      </c>
      <c r="D13" s="500"/>
      <c r="E13" s="500"/>
      <c r="F13" s="30"/>
      <c r="G13" s="501" t="s">
        <v>260</v>
      </c>
      <c r="H13" s="502"/>
      <c r="I13" s="502"/>
      <c r="J13" s="503"/>
      <c r="K13" s="504" t="s">
        <v>261</v>
      </c>
      <c r="L13" s="502"/>
      <c r="M13" s="502"/>
      <c r="N13" s="505"/>
      <c r="O13" s="30"/>
      <c r="P13" s="74"/>
    </row>
    <row r="14" spans="1:18" ht="15" customHeight="1" x14ac:dyDescent="0.35">
      <c r="A14" s="472"/>
      <c r="B14" s="195"/>
      <c r="C14" s="432"/>
      <c r="D14" s="432"/>
      <c r="E14" s="432"/>
      <c r="F14" s="30"/>
      <c r="G14" s="506" t="s">
        <v>262</v>
      </c>
      <c r="H14" s="507"/>
      <c r="I14" s="506" t="s">
        <v>263</v>
      </c>
      <c r="J14" s="508"/>
      <c r="K14" s="509" t="s">
        <v>262</v>
      </c>
      <c r="L14" s="507"/>
      <c r="M14" s="506" t="s">
        <v>263</v>
      </c>
      <c r="N14" s="507"/>
      <c r="O14" s="30"/>
      <c r="P14" s="74"/>
    </row>
    <row r="15" spans="1:18" ht="15" customHeight="1" x14ac:dyDescent="0.35">
      <c r="A15" s="472"/>
      <c r="B15" s="195"/>
      <c r="C15" s="510" t="s">
        <v>264</v>
      </c>
      <c r="D15" s="510"/>
      <c r="E15" s="510"/>
      <c r="F15" s="510"/>
      <c r="G15" s="511"/>
      <c r="H15" s="511"/>
      <c r="I15" s="512"/>
      <c r="J15" s="513"/>
      <c r="K15" s="513"/>
      <c r="L15" s="514"/>
      <c r="M15" s="511"/>
      <c r="N15" s="511"/>
      <c r="O15" s="30"/>
      <c r="P15" s="74"/>
    </row>
    <row r="16" spans="1:18" ht="15" customHeight="1" x14ac:dyDescent="0.35">
      <c r="A16" s="472"/>
      <c r="B16" s="195"/>
      <c r="C16" s="510" t="s">
        <v>265</v>
      </c>
      <c r="D16" s="510"/>
      <c r="E16" s="510"/>
      <c r="F16" s="510"/>
      <c r="G16" s="511"/>
      <c r="H16" s="511"/>
      <c r="I16" s="512"/>
      <c r="J16" s="513"/>
      <c r="K16" s="513"/>
      <c r="L16" s="514"/>
      <c r="M16" s="511"/>
      <c r="N16" s="511"/>
      <c r="O16" s="30"/>
      <c r="P16" s="74"/>
    </row>
    <row r="17" spans="1:16" ht="15" customHeight="1" x14ac:dyDescent="0.35">
      <c r="A17" s="472"/>
      <c r="B17" s="195"/>
      <c r="C17" s="510" t="s">
        <v>266</v>
      </c>
      <c r="D17" s="510"/>
      <c r="E17" s="510"/>
      <c r="F17" s="510"/>
      <c r="G17" s="511"/>
      <c r="H17" s="511"/>
      <c r="I17" s="512"/>
      <c r="J17" s="513"/>
      <c r="K17" s="513"/>
      <c r="L17" s="514"/>
      <c r="M17" s="511"/>
      <c r="N17" s="511"/>
      <c r="O17" s="30"/>
      <c r="P17" s="74"/>
    </row>
    <row r="18" spans="1:16" ht="15" customHeight="1" x14ac:dyDescent="0.35">
      <c r="A18" s="472"/>
      <c r="B18" s="195"/>
      <c r="C18" s="132"/>
      <c r="D18" s="30"/>
      <c r="E18" s="30"/>
      <c r="F18" s="30"/>
      <c r="G18" s="30"/>
      <c r="H18" s="30"/>
      <c r="I18" s="30"/>
      <c r="J18" s="30"/>
      <c r="K18" s="30"/>
      <c r="L18" s="30"/>
      <c r="M18" s="30"/>
      <c r="N18" s="30"/>
      <c r="O18" s="30"/>
      <c r="P18" s="74"/>
    </row>
    <row r="19" spans="1:16" ht="15" customHeight="1" x14ac:dyDescent="0.35">
      <c r="A19" s="472"/>
      <c r="B19" s="195"/>
      <c r="C19" s="500" t="s">
        <v>267</v>
      </c>
      <c r="D19" s="500"/>
      <c r="E19" s="500"/>
      <c r="F19" s="30"/>
      <c r="G19" s="523" t="s">
        <v>268</v>
      </c>
      <c r="H19" s="524"/>
      <c r="I19" s="527" t="s">
        <v>269</v>
      </c>
      <c r="J19" s="528"/>
      <c r="K19" s="30"/>
      <c r="L19" s="30"/>
      <c r="M19" s="30"/>
      <c r="N19" s="30"/>
      <c r="O19" s="30"/>
      <c r="P19" s="74"/>
    </row>
    <row r="20" spans="1:16" ht="15" customHeight="1" x14ac:dyDescent="0.35">
      <c r="A20" s="472"/>
      <c r="B20" s="195"/>
      <c r="C20" s="432"/>
      <c r="D20" s="432"/>
      <c r="E20" s="432"/>
      <c r="F20" s="30"/>
      <c r="G20" s="525"/>
      <c r="H20" s="526"/>
      <c r="I20" s="529"/>
      <c r="J20" s="530"/>
      <c r="K20" s="30"/>
      <c r="L20" s="30"/>
      <c r="M20" s="30"/>
      <c r="N20" s="30"/>
      <c r="O20" s="30"/>
      <c r="P20" s="74"/>
    </row>
    <row r="21" spans="1:16" ht="15" customHeight="1" x14ac:dyDescent="0.35">
      <c r="A21" s="472"/>
      <c r="B21" s="195"/>
      <c r="C21" s="510" t="s">
        <v>264</v>
      </c>
      <c r="D21" s="510"/>
      <c r="E21" s="510"/>
      <c r="F21" s="510"/>
      <c r="G21" s="511"/>
      <c r="H21" s="511"/>
      <c r="I21" s="512"/>
      <c r="J21" s="514"/>
      <c r="K21" s="30"/>
      <c r="L21" s="30"/>
      <c r="M21" s="30"/>
      <c r="N21" s="30"/>
      <c r="O21" s="30"/>
      <c r="P21" s="74"/>
    </row>
    <row r="22" spans="1:16" ht="15" customHeight="1" x14ac:dyDescent="0.35">
      <c r="A22" s="472"/>
      <c r="B22" s="195"/>
      <c r="C22" s="510" t="s">
        <v>270</v>
      </c>
      <c r="D22" s="510"/>
      <c r="E22" s="510"/>
      <c r="F22" s="510"/>
      <c r="G22" s="511"/>
      <c r="H22" s="511"/>
      <c r="I22" s="512"/>
      <c r="J22" s="514"/>
      <c r="K22" s="30"/>
      <c r="L22" s="30"/>
      <c r="M22" s="30"/>
      <c r="N22" s="30"/>
      <c r="O22" s="30"/>
      <c r="P22" s="74"/>
    </row>
    <row r="23" spans="1:16" ht="15" customHeight="1" x14ac:dyDescent="0.35">
      <c r="A23" s="472"/>
      <c r="B23" s="195"/>
      <c r="C23" s="510" t="s">
        <v>271</v>
      </c>
      <c r="D23" s="510"/>
      <c r="E23" s="510"/>
      <c r="F23" s="510"/>
      <c r="G23" s="511"/>
      <c r="H23" s="511"/>
      <c r="I23" s="512"/>
      <c r="J23" s="514"/>
      <c r="K23" s="30"/>
      <c r="L23" s="30"/>
      <c r="M23" s="30"/>
      <c r="N23" s="30"/>
      <c r="O23" s="30"/>
      <c r="P23" s="74"/>
    </row>
    <row r="24" spans="1:16" ht="15" customHeight="1" x14ac:dyDescent="0.35">
      <c r="A24" s="472"/>
      <c r="B24" s="195"/>
      <c r="C24" s="510" t="s">
        <v>271</v>
      </c>
      <c r="D24" s="510"/>
      <c r="E24" s="510"/>
      <c r="F24" s="510"/>
      <c r="G24" s="511"/>
      <c r="H24" s="511"/>
      <c r="I24" s="512"/>
      <c r="J24" s="514"/>
      <c r="K24" s="30"/>
      <c r="L24" s="30"/>
      <c r="M24" s="30"/>
      <c r="N24" s="30"/>
      <c r="O24" s="30"/>
      <c r="P24" s="74"/>
    </row>
    <row r="25" spans="1:16" ht="15" customHeight="1" x14ac:dyDescent="0.4">
      <c r="A25" s="472"/>
      <c r="B25" s="195"/>
      <c r="C25" s="91"/>
      <c r="D25" s="30"/>
      <c r="E25" s="30"/>
      <c r="F25" s="30"/>
      <c r="G25" s="30"/>
      <c r="H25" s="30"/>
      <c r="I25" s="30"/>
      <c r="J25" s="30"/>
      <c r="K25" s="30"/>
      <c r="L25" s="30"/>
      <c r="M25" s="30"/>
      <c r="N25" s="30"/>
      <c r="O25" s="30"/>
      <c r="P25" s="74"/>
    </row>
    <row r="26" spans="1:16" ht="15" customHeight="1" x14ac:dyDescent="0.35">
      <c r="A26" s="472"/>
      <c r="B26" s="195" t="s">
        <v>160</v>
      </c>
      <c r="C26" s="132" t="s">
        <v>272</v>
      </c>
      <c r="D26" s="30"/>
      <c r="E26" s="30"/>
      <c r="F26" s="30"/>
      <c r="G26" s="30"/>
      <c r="H26" s="30"/>
      <c r="I26" s="30"/>
      <c r="J26" s="30"/>
      <c r="K26" s="30"/>
      <c r="L26" s="30"/>
      <c r="M26" s="30"/>
      <c r="N26" s="30"/>
      <c r="O26" s="30"/>
      <c r="P26" s="74"/>
    </row>
    <row r="27" spans="1:16" ht="15" customHeight="1" x14ac:dyDescent="0.4">
      <c r="A27" s="472"/>
      <c r="B27" s="195"/>
      <c r="C27" s="91"/>
      <c r="D27" s="433" t="s">
        <v>273</v>
      </c>
      <c r="E27" s="30"/>
      <c r="F27" s="84"/>
      <c r="G27" s="511"/>
      <c r="H27" s="511"/>
      <c r="I27" s="30" t="s">
        <v>274</v>
      </c>
      <c r="J27" s="30"/>
      <c r="K27" s="30"/>
      <c r="L27" s="30"/>
      <c r="M27" s="30"/>
      <c r="N27" s="30"/>
      <c r="O27" s="30"/>
      <c r="P27" s="74"/>
    </row>
    <row r="28" spans="1:16" ht="15" customHeight="1" x14ac:dyDescent="0.4">
      <c r="A28" s="472"/>
      <c r="B28" s="195"/>
      <c r="C28" s="91"/>
      <c r="D28" s="30" t="s">
        <v>275</v>
      </c>
      <c r="E28" s="30"/>
      <c r="F28" s="84"/>
      <c r="G28" s="511"/>
      <c r="H28" s="511"/>
      <c r="I28" s="30" t="s">
        <v>274</v>
      </c>
      <c r="J28" s="30"/>
      <c r="K28" s="30"/>
      <c r="L28" s="30"/>
      <c r="M28" s="30"/>
      <c r="N28" s="30"/>
      <c r="O28" s="30"/>
      <c r="P28" s="74"/>
    </row>
    <row r="29" spans="1:16" ht="15" customHeight="1" x14ac:dyDescent="0.4">
      <c r="A29" s="472"/>
      <c r="B29" s="195"/>
      <c r="C29" s="91"/>
      <c r="D29" s="30" t="s">
        <v>276</v>
      </c>
      <c r="E29" s="30"/>
      <c r="F29" s="84"/>
      <c r="G29" s="511"/>
      <c r="H29" s="511"/>
      <c r="I29" s="30" t="s">
        <v>274</v>
      </c>
      <c r="J29" s="30"/>
      <c r="K29" s="30"/>
      <c r="L29" s="30"/>
      <c r="M29" s="30"/>
      <c r="N29" s="30"/>
      <c r="O29" s="30"/>
      <c r="P29" s="74"/>
    </row>
    <row r="30" spans="1:16" ht="15" customHeight="1" x14ac:dyDescent="0.35">
      <c r="A30" s="472"/>
      <c r="B30" s="195"/>
      <c r="C30" s="81" t="s">
        <v>277</v>
      </c>
      <c r="D30" s="30"/>
      <c r="E30" s="30"/>
      <c r="F30" s="30"/>
      <c r="G30" s="30"/>
      <c r="H30" s="30"/>
      <c r="I30" s="30"/>
      <c r="J30" s="30"/>
      <c r="K30" s="30"/>
      <c r="L30" s="30"/>
      <c r="M30" s="30"/>
      <c r="N30" s="30"/>
      <c r="O30" s="30"/>
      <c r="P30" s="74"/>
    </row>
    <row r="31" spans="1:16" ht="7.5" customHeight="1" x14ac:dyDescent="0.4">
      <c r="A31" s="472"/>
      <c r="B31" s="195"/>
      <c r="C31" s="91"/>
      <c r="D31" s="30"/>
      <c r="E31" s="30"/>
      <c r="F31" s="30"/>
      <c r="G31" s="30"/>
      <c r="H31" s="30"/>
      <c r="I31" s="30"/>
      <c r="J31" s="30"/>
      <c r="K31" s="30"/>
      <c r="L31" s="30"/>
      <c r="M31" s="30"/>
      <c r="N31" s="30"/>
      <c r="O31" s="30"/>
      <c r="P31" s="74"/>
    </row>
    <row r="32" spans="1:16" ht="15" customHeight="1" x14ac:dyDescent="0.4">
      <c r="A32" s="472"/>
      <c r="B32" s="91" t="s">
        <v>278</v>
      </c>
      <c r="C32" s="194"/>
      <c r="D32" s="30"/>
      <c r="E32" s="30"/>
      <c r="F32" s="30"/>
      <c r="G32" s="30"/>
      <c r="H32" s="30"/>
      <c r="I32" s="30"/>
      <c r="J32" s="30"/>
      <c r="K32" s="30"/>
      <c r="L32" s="30"/>
      <c r="M32" s="30"/>
      <c r="N32" s="30"/>
      <c r="O32" s="30"/>
      <c r="P32" s="74"/>
    </row>
    <row r="33" spans="1:16" ht="15" customHeight="1" x14ac:dyDescent="0.35">
      <c r="A33" s="472"/>
      <c r="B33" s="195" t="s">
        <v>237</v>
      </c>
      <c r="C33" s="196" t="s">
        <v>279</v>
      </c>
      <c r="D33" s="30"/>
      <c r="E33" s="30"/>
      <c r="F33" s="30"/>
      <c r="G33" s="30"/>
      <c r="H33" s="30"/>
      <c r="I33" s="30"/>
      <c r="J33" s="30"/>
      <c r="K33" s="30"/>
      <c r="L33" s="30"/>
      <c r="M33" s="30"/>
      <c r="N33" s="30"/>
      <c r="O33" s="30"/>
      <c r="P33" s="74"/>
    </row>
    <row r="34" spans="1:16" ht="15" customHeight="1" x14ac:dyDescent="0.35">
      <c r="A34" s="472"/>
      <c r="B34" s="195"/>
      <c r="C34" s="196"/>
      <c r="D34" s="434"/>
      <c r="E34" s="30"/>
      <c r="F34" s="30"/>
      <c r="G34" s="515" t="s">
        <v>280</v>
      </c>
      <c r="H34" s="516"/>
      <c r="I34" s="519" t="s">
        <v>281</v>
      </c>
      <c r="J34" s="520"/>
      <c r="K34" s="30"/>
      <c r="L34" s="30"/>
      <c r="M34" s="30"/>
      <c r="N34" s="30"/>
      <c r="O34" s="30"/>
      <c r="P34" s="74"/>
    </row>
    <row r="35" spans="1:16" ht="15" customHeight="1" x14ac:dyDescent="0.35">
      <c r="A35" s="472"/>
      <c r="B35" s="195"/>
      <c r="C35" s="149" t="s">
        <v>282</v>
      </c>
      <c r="D35" s="149"/>
      <c r="E35" s="30"/>
      <c r="F35" s="30"/>
      <c r="G35" s="517"/>
      <c r="H35" s="518"/>
      <c r="I35" s="521"/>
      <c r="J35" s="522"/>
      <c r="K35" s="30"/>
      <c r="L35" s="30"/>
      <c r="M35" s="30"/>
      <c r="N35" s="30"/>
      <c r="O35" s="30"/>
      <c r="P35" s="74"/>
    </row>
    <row r="36" spans="1:16" ht="15" customHeight="1" x14ac:dyDescent="0.35">
      <c r="A36" s="472"/>
      <c r="B36" s="195"/>
      <c r="C36" s="24"/>
      <c r="D36" s="30" t="s">
        <v>283</v>
      </c>
      <c r="E36" s="30"/>
      <c r="F36" s="30"/>
      <c r="G36" s="511"/>
      <c r="H36" s="511"/>
      <c r="I36" s="511"/>
      <c r="J36" s="511"/>
      <c r="K36" s="30" t="s">
        <v>284</v>
      </c>
      <c r="L36" s="30"/>
      <c r="M36" s="30"/>
      <c r="N36" s="30"/>
      <c r="O36" s="30"/>
      <c r="P36" s="74"/>
    </row>
    <row r="37" spans="1:16" ht="15" customHeight="1" x14ac:dyDescent="0.35">
      <c r="A37" s="472"/>
      <c r="B37" s="195"/>
      <c r="C37" s="24"/>
      <c r="D37" s="30" t="s">
        <v>285</v>
      </c>
      <c r="E37" s="30"/>
      <c r="F37" s="30"/>
      <c r="G37" s="511"/>
      <c r="H37" s="511"/>
      <c r="I37" s="511"/>
      <c r="J37" s="511"/>
      <c r="K37" s="30" t="s">
        <v>284</v>
      </c>
      <c r="L37" s="30"/>
      <c r="M37" s="30"/>
      <c r="N37" s="30"/>
      <c r="O37" s="30"/>
      <c r="P37" s="74"/>
    </row>
    <row r="38" spans="1:16" ht="15" customHeight="1" x14ac:dyDescent="0.35">
      <c r="A38" s="472"/>
      <c r="B38" s="195"/>
      <c r="C38" s="24"/>
      <c r="D38" s="30" t="s">
        <v>286</v>
      </c>
      <c r="E38" s="30"/>
      <c r="F38" s="30"/>
      <c r="G38" s="511"/>
      <c r="H38" s="511"/>
      <c r="I38" s="511"/>
      <c r="J38" s="511"/>
      <c r="K38" s="30" t="s">
        <v>284</v>
      </c>
      <c r="L38" s="30"/>
      <c r="M38" s="30"/>
      <c r="N38" s="30"/>
      <c r="O38" s="30"/>
      <c r="P38" s="74"/>
    </row>
    <row r="39" spans="1:16" ht="15" customHeight="1" x14ac:dyDescent="0.35">
      <c r="A39" s="472"/>
      <c r="B39" s="195"/>
      <c r="C39" s="24"/>
      <c r="D39" s="30" t="s">
        <v>287</v>
      </c>
      <c r="E39" s="30"/>
      <c r="F39" s="30"/>
      <c r="G39" s="511"/>
      <c r="H39" s="511"/>
      <c r="I39" s="511"/>
      <c r="J39" s="511"/>
      <c r="K39" s="30" t="s">
        <v>284</v>
      </c>
      <c r="L39" s="30"/>
      <c r="M39" s="30"/>
      <c r="N39" s="30"/>
      <c r="O39" s="30"/>
      <c r="P39" s="74"/>
    </row>
    <row r="40" spans="1:16" ht="15" customHeight="1" x14ac:dyDescent="0.35">
      <c r="A40" s="472"/>
      <c r="B40" s="195"/>
      <c r="C40" s="24"/>
      <c r="D40" s="30" t="s">
        <v>288</v>
      </c>
      <c r="E40" s="30"/>
      <c r="F40" s="30"/>
      <c r="G40" s="511"/>
      <c r="H40" s="511"/>
      <c r="I40" s="511"/>
      <c r="J40" s="511"/>
      <c r="K40" s="30" t="s">
        <v>284</v>
      </c>
      <c r="L40" s="30"/>
      <c r="M40" s="30"/>
      <c r="N40" s="30"/>
      <c r="O40" s="30"/>
      <c r="P40" s="74"/>
    </row>
    <row r="41" spans="1:16" ht="15" customHeight="1" x14ac:dyDescent="0.35">
      <c r="A41" s="472"/>
      <c r="B41" s="195"/>
      <c r="C41" s="24"/>
      <c r="D41" s="30" t="s">
        <v>289</v>
      </c>
      <c r="E41" s="30"/>
      <c r="F41" s="30"/>
      <c r="G41" s="511"/>
      <c r="H41" s="511"/>
      <c r="I41" s="511"/>
      <c r="J41" s="511"/>
      <c r="K41" s="30" t="s">
        <v>284</v>
      </c>
      <c r="L41" s="30"/>
      <c r="M41" s="30"/>
      <c r="N41" s="30"/>
      <c r="O41" s="30"/>
      <c r="P41" s="74"/>
    </row>
    <row r="42" spans="1:16" ht="15" customHeight="1" x14ac:dyDescent="0.35">
      <c r="A42" s="472"/>
      <c r="B42" s="195"/>
      <c r="C42" s="24"/>
      <c r="D42" s="30" t="s">
        <v>290</v>
      </c>
      <c r="E42" s="30"/>
      <c r="F42" s="30"/>
      <c r="G42" s="511"/>
      <c r="H42" s="511"/>
      <c r="I42" s="511"/>
      <c r="J42" s="511"/>
      <c r="K42" s="30" t="s">
        <v>284</v>
      </c>
      <c r="L42" s="30"/>
      <c r="M42" s="30"/>
      <c r="N42" s="30"/>
      <c r="O42" s="30"/>
      <c r="P42" s="74"/>
    </row>
    <row r="43" spans="1:16" ht="15" customHeight="1" x14ac:dyDescent="0.35">
      <c r="A43" s="472"/>
      <c r="B43" s="195"/>
      <c r="C43" s="24"/>
      <c r="D43" s="30" t="s">
        <v>291</v>
      </c>
      <c r="E43" s="30"/>
      <c r="F43" s="30"/>
      <c r="G43" s="511"/>
      <c r="H43" s="511"/>
      <c r="I43" s="511"/>
      <c r="J43" s="511"/>
      <c r="K43" s="30" t="s">
        <v>284</v>
      </c>
      <c r="L43" s="30"/>
      <c r="M43" s="30"/>
      <c r="N43" s="30"/>
      <c r="O43" s="30"/>
      <c r="P43" s="74"/>
    </row>
    <row r="44" spans="1:16" ht="15" customHeight="1" x14ac:dyDescent="0.35">
      <c r="A44" s="472"/>
      <c r="B44" s="195"/>
      <c r="C44" s="24"/>
      <c r="D44" s="30" t="s">
        <v>292</v>
      </c>
      <c r="E44" s="30"/>
      <c r="F44" s="30"/>
      <c r="G44" s="536"/>
      <c r="H44" s="536"/>
      <c r="I44" s="536"/>
      <c r="J44" s="536"/>
      <c r="K44" s="30" t="s">
        <v>284</v>
      </c>
      <c r="L44" s="30"/>
      <c r="M44" s="30"/>
      <c r="N44" s="30"/>
      <c r="O44" s="30"/>
      <c r="P44" s="74"/>
    </row>
    <row r="45" spans="1:16" ht="15" customHeight="1" x14ac:dyDescent="0.4">
      <c r="A45" s="472"/>
      <c r="B45" s="92"/>
      <c r="C45" s="91"/>
      <c r="D45" s="81" t="s">
        <v>293</v>
      </c>
      <c r="E45" s="30"/>
      <c r="F45" s="533"/>
      <c r="G45" s="534"/>
      <c r="H45" s="534"/>
      <c r="I45" s="534"/>
      <c r="J45" s="535"/>
      <c r="K45" s="30"/>
      <c r="L45" s="30"/>
      <c r="M45" s="30"/>
      <c r="N45" s="30"/>
      <c r="O45" s="30"/>
      <c r="P45" s="74"/>
    </row>
    <row r="46" spans="1:16" ht="15" customHeight="1" x14ac:dyDescent="0.4">
      <c r="A46" s="337"/>
      <c r="B46" s="435"/>
      <c r="C46" s="436"/>
      <c r="D46" s="437"/>
      <c r="E46" s="77"/>
      <c r="F46" s="77"/>
      <c r="G46" s="77"/>
      <c r="H46" s="77"/>
      <c r="I46" s="77"/>
      <c r="J46" s="77"/>
      <c r="K46" s="77"/>
      <c r="L46" s="77"/>
      <c r="M46" s="77"/>
      <c r="N46" s="77"/>
      <c r="O46" s="77"/>
      <c r="P46" s="78"/>
    </row>
    <row r="62" ht="12.75" customHeight="1" x14ac:dyDescent="0.35"/>
  </sheetData>
  <sheetProtection algorithmName="SHA-512" hashValue="wmyqHGMMRBgNdG/NHnFb2PGEVbj64Lf5pgULy1wW3WZxasON/4EHHeCBevyqCW3l0zdCGtjHjjL67a/UitAqKw==" saltValue="7LM/QxbYFPRdmZQp5yPxFA==" spinCount="100000" sheet="1" selectLockedCells="1"/>
  <mergeCells count="64">
    <mergeCell ref="G36:H36"/>
    <mergeCell ref="I36:J36"/>
    <mergeCell ref="G27:H27"/>
    <mergeCell ref="G28:H28"/>
    <mergeCell ref="F45:J45"/>
    <mergeCell ref="G40:H40"/>
    <mergeCell ref="I40:J40"/>
    <mergeCell ref="G41:H41"/>
    <mergeCell ref="I41:J41"/>
    <mergeCell ref="G42:H42"/>
    <mergeCell ref="I42:J42"/>
    <mergeCell ref="G43:H43"/>
    <mergeCell ref="I43:J43"/>
    <mergeCell ref="G44:H44"/>
    <mergeCell ref="I44:J44"/>
    <mergeCell ref="G37:H37"/>
    <mergeCell ref="I37:J37"/>
    <mergeCell ref="G38:H38"/>
    <mergeCell ref="I38:J38"/>
    <mergeCell ref="G39:H39"/>
    <mergeCell ref="I39:J39"/>
    <mergeCell ref="C24:F24"/>
    <mergeCell ref="G24:H24"/>
    <mergeCell ref="I24:J24"/>
    <mergeCell ref="K7:L7"/>
    <mergeCell ref="K8:L8"/>
    <mergeCell ref="I15:J15"/>
    <mergeCell ref="K15:L15"/>
    <mergeCell ref="C17:F17"/>
    <mergeCell ref="G17:H17"/>
    <mergeCell ref="I17:J17"/>
    <mergeCell ref="K17:L17"/>
    <mergeCell ref="G29:H29"/>
    <mergeCell ref="G34:H35"/>
    <mergeCell ref="I34:J35"/>
    <mergeCell ref="M17:N17"/>
    <mergeCell ref="C21:F21"/>
    <mergeCell ref="G21:H21"/>
    <mergeCell ref="I21:J21"/>
    <mergeCell ref="C22:F22"/>
    <mergeCell ref="G22:H22"/>
    <mergeCell ref="I22:J22"/>
    <mergeCell ref="C19:E19"/>
    <mergeCell ref="G19:H20"/>
    <mergeCell ref="I19:J20"/>
    <mergeCell ref="C23:F23"/>
    <mergeCell ref="G23:H23"/>
    <mergeCell ref="I23:J23"/>
    <mergeCell ref="A4:A45"/>
    <mergeCell ref="C13:E13"/>
    <mergeCell ref="G13:J13"/>
    <mergeCell ref="K13:N13"/>
    <mergeCell ref="G14:H14"/>
    <mergeCell ref="I14:J14"/>
    <mergeCell ref="K14:L14"/>
    <mergeCell ref="M14:N14"/>
    <mergeCell ref="C15:F15"/>
    <mergeCell ref="G15:H15"/>
    <mergeCell ref="M15:N15"/>
    <mergeCell ref="C16:F16"/>
    <mergeCell ref="G16:H16"/>
    <mergeCell ref="I16:J16"/>
    <mergeCell ref="K16:L16"/>
    <mergeCell ref="M16:N16"/>
  </mergeCells>
  <pageMargins left="0.78740157480314965" right="0.39370078740157483" top="0.39370078740157483" bottom="0.39370078740157483" header="0.11811023622047245" footer="0.11811023622047245"/>
  <pageSetup paperSize="9" scale="83"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294BF-725A-4DAF-9E6D-3B1CA6F8E3A5}">
  <sheetPr>
    <tabColor rgb="FF008BD0"/>
  </sheetPr>
  <dimension ref="A1:M292"/>
  <sheetViews>
    <sheetView showGridLines="0" zoomScaleNormal="100" zoomScaleSheetLayoutView="100" workbookViewId="0">
      <selection activeCell="C14" sqref="C14"/>
    </sheetView>
  </sheetViews>
  <sheetFormatPr baseColWidth="10" defaultColWidth="11.3984375" defaultRowHeight="12.75" x14ac:dyDescent="0.35"/>
  <cols>
    <col min="1" max="1" width="3.59765625" style="1" customWidth="1"/>
    <col min="2" max="2" width="3.1328125" style="230" customWidth="1"/>
    <col min="3" max="3" width="2.86328125" style="230" customWidth="1"/>
    <col min="4" max="4" width="24" style="230" customWidth="1"/>
    <col min="5" max="5" width="19.1328125" style="230" customWidth="1"/>
    <col min="6" max="6" width="2.3984375" style="230" customWidth="1"/>
    <col min="7" max="7" width="2.86328125" style="230" customWidth="1"/>
    <col min="8" max="8" width="11.3984375" style="230" customWidth="1"/>
    <col min="9" max="9" width="3" style="230" customWidth="1"/>
    <col min="10" max="10" width="11.3984375" style="230" customWidth="1"/>
    <col min="11" max="12" width="2.86328125" style="230" customWidth="1"/>
    <col min="13" max="13" width="8.265625" style="230" customWidth="1"/>
    <col min="14" max="16384" width="11.3984375" style="230"/>
  </cols>
  <sheetData>
    <row r="1" spans="1:13" ht="18.95" customHeight="1" x14ac:dyDescent="0.35">
      <c r="A1" s="21" t="str">
        <f>Inhaltsverzeichnis!$A$1</f>
        <v>Digitaler Branchen-Kompass</v>
      </c>
      <c r="B1" s="21"/>
      <c r="C1" s="229"/>
      <c r="D1" s="229"/>
      <c r="E1" s="229"/>
      <c r="F1" s="229"/>
      <c r="G1" s="229"/>
      <c r="H1" s="229"/>
      <c r="I1" s="229"/>
      <c r="J1" s="229"/>
      <c r="K1" s="229"/>
      <c r="L1" s="541"/>
      <c r="M1" s="541"/>
    </row>
    <row r="2" spans="1:13" ht="15.95" customHeight="1" x14ac:dyDescent="0.35">
      <c r="A2" s="22" t="str">
        <f>Inhaltsverzeichnis!$A$2</f>
        <v>Datenerhebungsbogen - Bezugsjahr 2025</v>
      </c>
      <c r="B2" s="22"/>
      <c r="C2" s="229"/>
      <c r="D2" s="229"/>
      <c r="E2" s="229"/>
      <c r="F2" s="229"/>
      <c r="G2" s="229"/>
      <c r="H2" s="229"/>
      <c r="I2" s="229"/>
      <c r="J2" s="229"/>
      <c r="K2" s="229"/>
      <c r="L2" s="231"/>
      <c r="M2" s="231"/>
    </row>
    <row r="3" spans="1:13" ht="6.6" customHeight="1" x14ac:dyDescent="0.35">
      <c r="B3" s="229"/>
      <c r="C3" s="229"/>
      <c r="D3" s="229"/>
      <c r="E3" s="229"/>
      <c r="F3" s="229"/>
      <c r="G3" s="229"/>
      <c r="H3" s="229"/>
      <c r="I3" s="229"/>
      <c r="J3" s="229"/>
      <c r="K3" s="229"/>
      <c r="L3" s="229"/>
      <c r="M3" s="229"/>
    </row>
    <row r="4" spans="1:13" ht="18" customHeight="1" x14ac:dyDescent="0.35">
      <c r="A4" s="471" t="str">
        <f>Allgemein!$A$4</f>
        <v>BASISPAKET</v>
      </c>
      <c r="B4" s="266" t="s">
        <v>23</v>
      </c>
      <c r="C4" s="232"/>
      <c r="D4" s="233"/>
      <c r="E4" s="233"/>
      <c r="F4" s="233"/>
      <c r="G4" s="233"/>
      <c r="H4" s="233"/>
      <c r="I4" s="233"/>
      <c r="J4" s="233"/>
      <c r="K4" s="233"/>
      <c r="L4" s="233"/>
      <c r="M4" s="234"/>
    </row>
    <row r="5" spans="1:13" ht="4.5" customHeight="1" x14ac:dyDescent="0.35">
      <c r="A5" s="472"/>
      <c r="B5" s="235"/>
      <c r="C5" s="236"/>
      <c r="D5" s="236"/>
      <c r="E5" s="236"/>
      <c r="F5" s="236"/>
      <c r="G5" s="236"/>
      <c r="H5" s="236"/>
      <c r="I5" s="236"/>
      <c r="J5" s="236"/>
      <c r="K5" s="236"/>
      <c r="L5" s="236"/>
      <c r="M5" s="237"/>
    </row>
    <row r="6" spans="1:13" ht="14.25" customHeight="1" x14ac:dyDescent="0.35">
      <c r="A6" s="472"/>
      <c r="B6" s="414" t="s">
        <v>294</v>
      </c>
      <c r="C6" s="414"/>
      <c r="D6" s="238"/>
      <c r="E6" s="236"/>
      <c r="F6" s="236"/>
      <c r="G6" s="236"/>
      <c r="H6" s="236"/>
      <c r="I6" s="236"/>
      <c r="J6" s="236"/>
      <c r="K6" s="236"/>
      <c r="L6" s="236"/>
      <c r="M6" s="237"/>
    </row>
    <row r="7" spans="1:13" ht="14.25" customHeight="1" x14ac:dyDescent="0.35">
      <c r="A7" s="472"/>
      <c r="B7" s="414" t="s">
        <v>295</v>
      </c>
      <c r="C7" s="414"/>
      <c r="D7" s="238"/>
      <c r="E7" s="236"/>
      <c r="F7" s="236"/>
      <c r="G7" s="236"/>
      <c r="H7" s="236"/>
      <c r="I7" s="236"/>
      <c r="J7" s="236"/>
      <c r="K7" s="236"/>
      <c r="L7" s="236"/>
      <c r="M7" s="237"/>
    </row>
    <row r="8" spans="1:13" ht="14.25" customHeight="1" x14ac:dyDescent="0.35">
      <c r="A8" s="472"/>
      <c r="B8" s="414" t="s">
        <v>296</v>
      </c>
      <c r="C8" s="414"/>
      <c r="D8" s="238"/>
      <c r="E8" s="236"/>
      <c r="F8" s="236"/>
      <c r="G8" s="236"/>
      <c r="H8" s="236"/>
      <c r="I8" s="236"/>
      <c r="J8" s="236"/>
      <c r="K8" s="236"/>
      <c r="L8" s="236"/>
      <c r="M8" s="237"/>
    </row>
    <row r="9" spans="1:13" ht="14.25" customHeight="1" x14ac:dyDescent="0.35">
      <c r="A9" s="472"/>
      <c r="B9" s="414" t="s">
        <v>297</v>
      </c>
      <c r="C9" s="414"/>
      <c r="D9" s="238"/>
      <c r="E9" s="236"/>
      <c r="F9" s="236"/>
      <c r="G9" s="236"/>
      <c r="H9" s="236"/>
      <c r="I9" s="236"/>
      <c r="J9" s="236"/>
      <c r="K9" s="236"/>
      <c r="L9" s="236"/>
      <c r="M9" s="237"/>
    </row>
    <row r="10" spans="1:13" ht="3.75" customHeight="1" x14ac:dyDescent="0.35">
      <c r="A10" s="472"/>
      <c r="B10" s="239"/>
      <c r="C10" s="240"/>
      <c r="D10" s="241"/>
      <c r="E10" s="241"/>
      <c r="F10" s="241"/>
      <c r="G10" s="236"/>
      <c r="H10" s="236"/>
      <c r="I10" s="236"/>
      <c r="J10" s="236"/>
      <c r="K10" s="236"/>
      <c r="L10" s="236"/>
      <c r="M10" s="237"/>
    </row>
    <row r="11" spans="1:13" ht="15" customHeight="1" x14ac:dyDescent="0.35">
      <c r="A11" s="472"/>
      <c r="B11" s="242" t="s">
        <v>298</v>
      </c>
      <c r="C11" s="241"/>
      <c r="D11" s="240"/>
      <c r="E11" s="241"/>
      <c r="F11" s="241"/>
      <c r="G11" s="236"/>
      <c r="H11" s="236"/>
      <c r="I11" s="236"/>
      <c r="J11" s="236"/>
      <c r="K11" s="236"/>
      <c r="L11" s="236"/>
      <c r="M11" s="237"/>
    </row>
    <row r="12" spans="1:13" ht="3.6" customHeight="1" x14ac:dyDescent="0.35">
      <c r="A12" s="472"/>
      <c r="B12" s="243"/>
      <c r="C12" s="241"/>
      <c r="D12" s="240"/>
      <c r="E12" s="241"/>
      <c r="F12" s="241"/>
      <c r="G12" s="236"/>
      <c r="H12" s="236"/>
      <c r="I12" s="236"/>
      <c r="J12" s="236"/>
      <c r="K12" s="236"/>
      <c r="L12" s="236"/>
      <c r="M12" s="237"/>
    </row>
    <row r="13" spans="1:13" ht="13.15" x14ac:dyDescent="0.35">
      <c r="A13" s="472"/>
      <c r="B13" s="244" t="s">
        <v>92</v>
      </c>
      <c r="C13" s="251" t="s">
        <v>299</v>
      </c>
      <c r="D13" s="240"/>
      <c r="E13" s="241"/>
      <c r="F13" s="241"/>
      <c r="G13" s="236"/>
      <c r="H13" s="236"/>
      <c r="I13" s="236"/>
      <c r="J13" s="236"/>
      <c r="K13" s="236"/>
      <c r="L13" s="236"/>
      <c r="M13" s="237"/>
    </row>
    <row r="14" spans="1:13" ht="13.15" x14ac:dyDescent="0.35">
      <c r="A14" s="472"/>
      <c r="B14" s="244"/>
      <c r="C14" s="247"/>
      <c r="D14" s="240" t="s">
        <v>300</v>
      </c>
      <c r="E14" s="241"/>
      <c r="F14" s="241"/>
      <c r="G14" s="236"/>
      <c r="H14" s="236"/>
      <c r="I14" s="236"/>
      <c r="J14" s="236"/>
      <c r="K14" s="236"/>
      <c r="L14" s="236"/>
      <c r="M14" s="237"/>
    </row>
    <row r="15" spans="1:13" ht="13.15" x14ac:dyDescent="0.35">
      <c r="A15" s="472"/>
      <c r="B15" s="244"/>
      <c r="C15" s="247"/>
      <c r="D15" s="240" t="s">
        <v>301</v>
      </c>
      <c r="E15" s="241"/>
      <c r="F15" s="241"/>
      <c r="G15" s="236"/>
      <c r="H15" s="236"/>
      <c r="I15" s="236"/>
      <c r="J15" s="236"/>
      <c r="K15" s="236"/>
      <c r="L15" s="236"/>
      <c r="M15" s="237"/>
    </row>
    <row r="16" spans="1:13" ht="13.15" x14ac:dyDescent="0.35">
      <c r="A16" s="472"/>
      <c r="B16" s="244"/>
      <c r="C16" s="247"/>
      <c r="D16" s="240" t="s">
        <v>302</v>
      </c>
      <c r="E16" s="241"/>
      <c r="F16" s="241"/>
      <c r="G16" s="236"/>
      <c r="H16" s="236"/>
      <c r="I16" s="236"/>
      <c r="J16" s="236"/>
      <c r="K16" s="236"/>
      <c r="L16" s="236"/>
      <c r="M16" s="237"/>
    </row>
    <row r="17" spans="1:13" ht="13.15" x14ac:dyDescent="0.35">
      <c r="A17" s="472"/>
      <c r="B17" s="244"/>
      <c r="C17" s="247"/>
      <c r="D17" s="240" t="s">
        <v>303</v>
      </c>
      <c r="E17" s="241"/>
      <c r="F17" s="241"/>
      <c r="G17" s="236"/>
      <c r="H17" s="236"/>
      <c r="I17" s="236"/>
      <c r="J17" s="236"/>
      <c r="K17" s="236"/>
      <c r="L17" s="236"/>
      <c r="M17" s="237"/>
    </row>
    <row r="18" spans="1:13" ht="13.15" x14ac:dyDescent="0.35">
      <c r="A18" s="472"/>
      <c r="B18" s="244"/>
      <c r="C18" s="240" t="s">
        <v>304</v>
      </c>
      <c r="D18" s="240"/>
      <c r="E18" s="540"/>
      <c r="F18" s="540"/>
      <c r="G18" s="540"/>
      <c r="H18" s="540"/>
      <c r="I18" s="540"/>
      <c r="J18" s="540"/>
      <c r="K18" s="540"/>
      <c r="L18" s="540"/>
      <c r="M18" s="237"/>
    </row>
    <row r="19" spans="1:13" ht="3.6" customHeight="1" x14ac:dyDescent="0.35">
      <c r="A19" s="472"/>
      <c r="B19" s="243"/>
      <c r="C19" s="241"/>
      <c r="D19" s="240"/>
      <c r="E19" s="241"/>
      <c r="F19" s="241"/>
      <c r="G19" s="236"/>
      <c r="H19" s="236"/>
      <c r="I19" s="236"/>
      <c r="J19" s="236"/>
      <c r="K19" s="236"/>
      <c r="L19" s="236"/>
      <c r="M19" s="237"/>
    </row>
    <row r="20" spans="1:13" ht="13.15" x14ac:dyDescent="0.35">
      <c r="A20" s="472"/>
      <c r="B20" s="244" t="s">
        <v>110</v>
      </c>
      <c r="C20" s="236" t="s">
        <v>305</v>
      </c>
      <c r="D20" s="240"/>
      <c r="E20" s="241"/>
      <c r="F20" s="241"/>
      <c r="G20" s="236"/>
      <c r="H20" s="236"/>
      <c r="I20" s="236"/>
      <c r="J20" s="236"/>
      <c r="K20" s="236"/>
      <c r="L20" s="236"/>
      <c r="M20" s="237"/>
    </row>
    <row r="21" spans="1:13" ht="13.15" x14ac:dyDescent="0.35">
      <c r="A21" s="472"/>
      <c r="B21" s="244"/>
      <c r="C21" s="247"/>
      <c r="D21" s="240" t="s">
        <v>300</v>
      </c>
      <c r="E21" s="241"/>
      <c r="F21" s="241"/>
      <c r="G21" s="236"/>
      <c r="H21" s="236"/>
      <c r="I21" s="236"/>
      <c r="J21" s="236"/>
      <c r="K21" s="236"/>
      <c r="L21" s="236"/>
      <c r="M21" s="237"/>
    </row>
    <row r="22" spans="1:13" ht="13.15" x14ac:dyDescent="0.35">
      <c r="A22" s="472"/>
      <c r="B22" s="244"/>
      <c r="C22" s="247"/>
      <c r="D22" s="240" t="s">
        <v>301</v>
      </c>
      <c r="E22" s="241"/>
      <c r="F22" s="241"/>
      <c r="G22" s="236"/>
      <c r="H22" s="236"/>
      <c r="I22" s="236"/>
      <c r="J22" s="236"/>
      <c r="K22" s="236"/>
      <c r="L22" s="236"/>
      <c r="M22" s="237"/>
    </row>
    <row r="23" spans="1:13" ht="13.15" x14ac:dyDescent="0.35">
      <c r="A23" s="472"/>
      <c r="B23" s="244"/>
      <c r="C23" s="247"/>
      <c r="D23" s="240" t="s">
        <v>306</v>
      </c>
      <c r="E23" s="241"/>
      <c r="F23" s="241"/>
      <c r="G23" s="236"/>
      <c r="H23" s="236"/>
      <c r="I23" s="236"/>
      <c r="J23" s="236"/>
      <c r="K23" s="236"/>
      <c r="L23" s="236"/>
      <c r="M23" s="237"/>
    </row>
    <row r="24" spans="1:13" ht="13.15" x14ac:dyDescent="0.35">
      <c r="A24" s="472"/>
      <c r="B24" s="244"/>
      <c r="C24" s="240" t="s">
        <v>304</v>
      </c>
      <c r="D24" s="240"/>
      <c r="E24" s="540"/>
      <c r="F24" s="540"/>
      <c r="G24" s="540"/>
      <c r="H24" s="540"/>
      <c r="I24" s="540"/>
      <c r="J24" s="540"/>
      <c r="K24" s="540"/>
      <c r="L24" s="540"/>
      <c r="M24" s="237"/>
    </row>
    <row r="25" spans="1:13" ht="3.6" customHeight="1" x14ac:dyDescent="0.35">
      <c r="A25" s="472"/>
      <c r="B25" s="243"/>
      <c r="C25" s="241"/>
      <c r="D25" s="240"/>
      <c r="E25" s="241"/>
      <c r="F25" s="241"/>
      <c r="G25" s="236"/>
      <c r="H25" s="236"/>
      <c r="I25" s="236"/>
      <c r="J25" s="236"/>
      <c r="K25" s="236"/>
      <c r="L25" s="236"/>
      <c r="M25" s="237"/>
    </row>
    <row r="26" spans="1:13" ht="13.15" x14ac:dyDescent="0.35">
      <c r="A26" s="472"/>
      <c r="B26" s="244" t="s">
        <v>160</v>
      </c>
      <c r="C26" s="251" t="s">
        <v>307</v>
      </c>
      <c r="D26" s="240"/>
      <c r="E26" s="241"/>
      <c r="F26" s="241"/>
      <c r="G26" s="236"/>
      <c r="H26" s="236"/>
      <c r="I26" s="236"/>
      <c r="J26" s="236"/>
      <c r="K26" s="236"/>
      <c r="L26" s="236"/>
      <c r="M26" s="237"/>
    </row>
    <row r="27" spans="1:13" ht="13.15" x14ac:dyDescent="0.35">
      <c r="A27" s="472"/>
      <c r="B27" s="244"/>
      <c r="C27" s="247"/>
      <c r="D27" s="240" t="s">
        <v>308</v>
      </c>
      <c r="E27" s="241"/>
      <c r="F27" s="241"/>
      <c r="G27" s="236"/>
      <c r="H27" s="236"/>
      <c r="I27" s="236"/>
      <c r="J27" s="236"/>
      <c r="K27" s="236"/>
      <c r="L27" s="236"/>
      <c r="M27" s="237"/>
    </row>
    <row r="28" spans="1:13" ht="13.15" x14ac:dyDescent="0.35">
      <c r="A28" s="472"/>
      <c r="B28" s="244"/>
      <c r="C28" s="247"/>
      <c r="D28" s="240" t="s">
        <v>309</v>
      </c>
      <c r="E28" s="241"/>
      <c r="F28" s="241"/>
      <c r="G28" s="236"/>
      <c r="H28" s="236"/>
      <c r="I28" s="236"/>
      <c r="J28" s="236"/>
      <c r="K28" s="236"/>
      <c r="L28" s="236"/>
      <c r="M28" s="237"/>
    </row>
    <row r="29" spans="1:13" ht="13.15" x14ac:dyDescent="0.35">
      <c r="A29" s="472"/>
      <c r="B29" s="244"/>
      <c r="C29" s="247"/>
      <c r="D29" s="240" t="s">
        <v>310</v>
      </c>
      <c r="E29" s="241"/>
      <c r="F29" s="241"/>
      <c r="G29" s="236"/>
      <c r="H29" s="236"/>
      <c r="I29" s="236"/>
      <c r="J29" s="236"/>
      <c r="K29" s="236"/>
      <c r="L29" s="236"/>
      <c r="M29" s="237"/>
    </row>
    <row r="30" spans="1:13" ht="13.15" x14ac:dyDescent="0.35">
      <c r="A30" s="472"/>
      <c r="B30" s="244"/>
      <c r="C30" s="247"/>
      <c r="D30" s="240" t="s">
        <v>311</v>
      </c>
      <c r="E30" s="241"/>
      <c r="F30" s="241"/>
      <c r="G30" s="236"/>
      <c r="H30" s="236"/>
      <c r="I30" s="236"/>
      <c r="J30" s="236"/>
      <c r="K30" s="236"/>
      <c r="L30" s="236"/>
      <c r="M30" s="237"/>
    </row>
    <row r="31" spans="1:13" ht="13.15" x14ac:dyDescent="0.35">
      <c r="A31" s="472"/>
      <c r="B31" s="244"/>
      <c r="C31" s="247"/>
      <c r="D31" s="240" t="s">
        <v>312</v>
      </c>
      <c r="E31" s="241"/>
      <c r="F31" s="241"/>
      <c r="G31" s="236"/>
      <c r="H31" s="236"/>
      <c r="I31" s="236"/>
      <c r="J31" s="236"/>
      <c r="K31" s="236"/>
      <c r="L31" s="236"/>
      <c r="M31" s="237"/>
    </row>
    <row r="32" spans="1:13" ht="13.15" x14ac:dyDescent="0.35">
      <c r="A32" s="472"/>
      <c r="B32" s="244"/>
      <c r="C32" s="247"/>
      <c r="D32" s="240" t="s">
        <v>313</v>
      </c>
      <c r="E32" s="241"/>
      <c r="F32" s="241"/>
      <c r="G32" s="236"/>
      <c r="H32" s="236"/>
      <c r="I32" s="236"/>
      <c r="J32" s="236"/>
      <c r="K32" s="236"/>
      <c r="L32" s="236"/>
      <c r="M32" s="237"/>
    </row>
    <row r="33" spans="1:13" ht="13.15" x14ac:dyDescent="0.35">
      <c r="A33" s="472"/>
      <c r="B33" s="244"/>
      <c r="C33" s="247"/>
      <c r="D33" s="240" t="s">
        <v>314</v>
      </c>
      <c r="E33" s="241"/>
      <c r="F33" s="241"/>
      <c r="G33" s="236"/>
      <c r="H33" s="236"/>
      <c r="I33" s="236"/>
      <c r="J33" s="236"/>
      <c r="K33" s="236"/>
      <c r="L33" s="236"/>
      <c r="M33" s="237"/>
    </row>
    <row r="34" spans="1:13" ht="13.15" x14ac:dyDescent="0.35">
      <c r="A34" s="472"/>
      <c r="B34" s="244"/>
      <c r="C34" s="247"/>
      <c r="D34" s="240" t="s">
        <v>315</v>
      </c>
      <c r="E34" s="241"/>
      <c r="F34" s="241"/>
      <c r="G34" s="236"/>
      <c r="H34" s="236"/>
      <c r="I34" s="236"/>
      <c r="J34" s="236"/>
      <c r="K34" s="236"/>
      <c r="L34" s="236"/>
      <c r="M34" s="237"/>
    </row>
    <row r="35" spans="1:13" ht="13.15" x14ac:dyDescent="0.35">
      <c r="A35" s="472"/>
      <c r="B35" s="244"/>
      <c r="C35" s="240" t="s">
        <v>304</v>
      </c>
      <c r="D35" s="240"/>
      <c r="E35" s="540"/>
      <c r="F35" s="540"/>
      <c r="G35" s="540"/>
      <c r="H35" s="540"/>
      <c r="I35" s="540"/>
      <c r="J35" s="540"/>
      <c r="K35" s="540"/>
      <c r="L35" s="540"/>
      <c r="M35" s="237"/>
    </row>
    <row r="36" spans="1:13" ht="3.6" customHeight="1" x14ac:dyDescent="0.35">
      <c r="A36" s="472"/>
      <c r="B36" s="243"/>
      <c r="C36" s="241"/>
      <c r="D36" s="240"/>
      <c r="E36" s="241"/>
      <c r="F36" s="241"/>
      <c r="G36" s="236"/>
      <c r="H36" s="236"/>
      <c r="I36" s="236"/>
      <c r="J36" s="236"/>
      <c r="K36" s="236"/>
      <c r="L36" s="236"/>
      <c r="M36" s="237"/>
    </row>
    <row r="37" spans="1:13" ht="13.15" x14ac:dyDescent="0.35">
      <c r="A37" s="472"/>
      <c r="B37" s="244" t="s">
        <v>237</v>
      </c>
      <c r="C37" s="236" t="s">
        <v>316</v>
      </c>
      <c r="D37" s="240"/>
      <c r="E37" s="241"/>
      <c r="F37" s="241"/>
      <c r="G37" s="236"/>
      <c r="H37" s="236"/>
      <c r="I37" s="236"/>
      <c r="J37" s="236"/>
      <c r="K37" s="236"/>
      <c r="L37" s="236"/>
      <c r="M37" s="237"/>
    </row>
    <row r="38" spans="1:13" ht="13.15" x14ac:dyDescent="0.35">
      <c r="A38" s="472"/>
      <c r="B38" s="244"/>
      <c r="C38" s="236" t="s">
        <v>317</v>
      </c>
      <c r="D38" s="240"/>
      <c r="E38" s="241"/>
      <c r="F38" s="241"/>
      <c r="G38" s="236"/>
      <c r="H38" s="236"/>
      <c r="I38" s="236"/>
      <c r="J38" s="236"/>
      <c r="K38" s="236"/>
      <c r="L38" s="236"/>
      <c r="M38" s="237"/>
    </row>
    <row r="39" spans="1:13" ht="13.15" x14ac:dyDescent="0.35">
      <c r="A39" s="472"/>
      <c r="B39" s="244"/>
      <c r="C39" s="247"/>
      <c r="D39" s="240" t="s">
        <v>300</v>
      </c>
      <c r="E39" s="241"/>
      <c r="F39" s="241"/>
      <c r="G39" s="236"/>
      <c r="H39" s="236"/>
      <c r="I39" s="236"/>
      <c r="J39" s="236"/>
      <c r="K39" s="236"/>
      <c r="L39" s="236"/>
      <c r="M39" s="237"/>
    </row>
    <row r="40" spans="1:13" ht="13.15" x14ac:dyDescent="0.35">
      <c r="A40" s="472"/>
      <c r="B40" s="244"/>
      <c r="C40" s="247"/>
      <c r="D40" s="240" t="s">
        <v>301</v>
      </c>
      <c r="E40" s="241"/>
      <c r="F40" s="241"/>
      <c r="G40" s="236"/>
      <c r="H40" s="236"/>
      <c r="I40" s="236"/>
      <c r="J40" s="236"/>
      <c r="K40" s="236"/>
      <c r="L40" s="236"/>
      <c r="M40" s="237"/>
    </row>
    <row r="41" spans="1:13" ht="13.15" x14ac:dyDescent="0.35">
      <c r="A41" s="472"/>
      <c r="B41" s="244"/>
      <c r="C41" s="247"/>
      <c r="D41" s="240" t="s">
        <v>306</v>
      </c>
      <c r="E41" s="241"/>
      <c r="F41" s="241"/>
      <c r="G41" s="236"/>
      <c r="H41" s="236"/>
      <c r="I41" s="236"/>
      <c r="J41" s="236"/>
      <c r="K41" s="236"/>
      <c r="L41" s="236"/>
      <c r="M41" s="237"/>
    </row>
    <row r="42" spans="1:13" ht="13.15" x14ac:dyDescent="0.35">
      <c r="A42" s="472"/>
      <c r="B42" s="244"/>
      <c r="C42" s="240" t="s">
        <v>304</v>
      </c>
      <c r="D42" s="240"/>
      <c r="E42" s="540"/>
      <c r="F42" s="540"/>
      <c r="G42" s="540"/>
      <c r="H42" s="540"/>
      <c r="I42" s="540"/>
      <c r="J42" s="540"/>
      <c r="K42" s="540"/>
      <c r="L42" s="540"/>
      <c r="M42" s="237"/>
    </row>
    <row r="43" spans="1:13" ht="3.6" customHeight="1" x14ac:dyDescent="0.35">
      <c r="A43" s="472"/>
      <c r="B43" s="243"/>
      <c r="C43" s="241"/>
      <c r="D43" s="240"/>
      <c r="E43" s="241"/>
      <c r="F43" s="241"/>
      <c r="G43" s="236"/>
      <c r="H43" s="236"/>
      <c r="I43" s="236"/>
      <c r="J43" s="236"/>
      <c r="K43" s="236"/>
      <c r="L43" s="236"/>
      <c r="M43" s="237"/>
    </row>
    <row r="44" spans="1:13" ht="13.15" x14ac:dyDescent="0.35">
      <c r="A44" s="472"/>
      <c r="B44" s="244" t="s">
        <v>239</v>
      </c>
      <c r="C44" s="236" t="s">
        <v>318</v>
      </c>
      <c r="D44" s="240"/>
      <c r="E44" s="241"/>
      <c r="F44" s="241"/>
      <c r="G44" s="236"/>
      <c r="H44" s="236"/>
      <c r="I44" s="236"/>
      <c r="J44" s="236"/>
      <c r="K44" s="236"/>
      <c r="L44" s="236"/>
      <c r="M44" s="237"/>
    </row>
    <row r="45" spans="1:13" ht="13.15" x14ac:dyDescent="0.35">
      <c r="A45" s="472"/>
      <c r="B45" s="244"/>
      <c r="C45" s="236"/>
      <c r="D45" s="240"/>
      <c r="E45" s="241"/>
      <c r="F45" s="241"/>
      <c r="G45" s="252" t="s">
        <v>319</v>
      </c>
      <c r="H45" s="236"/>
      <c r="I45" s="252" t="s">
        <v>320</v>
      </c>
      <c r="J45" s="236"/>
      <c r="K45" s="236"/>
      <c r="L45" s="236"/>
      <c r="M45" s="237"/>
    </row>
    <row r="46" spans="1:13" ht="13.15" x14ac:dyDescent="0.35">
      <c r="A46" s="472"/>
      <c r="B46" s="244"/>
      <c r="C46" s="236"/>
      <c r="D46" s="240" t="s">
        <v>321</v>
      </c>
      <c r="E46" s="241"/>
      <c r="F46" s="241"/>
      <c r="G46" s="247"/>
      <c r="H46" s="236"/>
      <c r="I46" s="247"/>
      <c r="J46" s="236"/>
      <c r="K46" s="236"/>
      <c r="L46" s="236"/>
      <c r="M46" s="237"/>
    </row>
    <row r="47" spans="1:13" ht="13.15" x14ac:dyDescent="0.35">
      <c r="A47" s="472"/>
      <c r="B47" s="244"/>
      <c r="C47" s="236"/>
      <c r="D47" s="240" t="s">
        <v>322</v>
      </c>
      <c r="E47" s="241"/>
      <c r="F47" s="241"/>
      <c r="G47" s="247"/>
      <c r="H47" s="236"/>
      <c r="I47" s="247"/>
      <c r="J47" s="236"/>
      <c r="K47" s="236"/>
      <c r="L47" s="236"/>
      <c r="M47" s="237"/>
    </row>
    <row r="48" spans="1:13" ht="13.15" x14ac:dyDescent="0.35">
      <c r="A48" s="472"/>
      <c r="B48" s="244"/>
      <c r="C48" s="236"/>
      <c r="D48" s="240" t="s">
        <v>323</v>
      </c>
      <c r="E48" s="241"/>
      <c r="F48" s="241"/>
      <c r="G48" s="247"/>
      <c r="H48" s="236"/>
      <c r="I48" s="247"/>
      <c r="J48" s="236"/>
      <c r="K48" s="236"/>
      <c r="L48" s="236"/>
      <c r="M48" s="237"/>
    </row>
    <row r="49" spans="1:13" ht="13.15" x14ac:dyDescent="0.35">
      <c r="A49" s="472"/>
      <c r="B49" s="244"/>
      <c r="C49" s="236"/>
      <c r="D49" s="240" t="s">
        <v>324</v>
      </c>
      <c r="E49" s="241"/>
      <c r="F49" s="241"/>
      <c r="G49" s="247"/>
      <c r="H49" s="236"/>
      <c r="I49" s="247"/>
      <c r="J49" s="236"/>
      <c r="K49" s="236"/>
      <c r="L49" s="236"/>
      <c r="M49" s="237"/>
    </row>
    <row r="50" spans="1:13" ht="13.15" x14ac:dyDescent="0.35">
      <c r="A50" s="472"/>
      <c r="B50" s="244"/>
      <c r="C50" s="236"/>
      <c r="D50" s="240" t="s">
        <v>325</v>
      </c>
      <c r="E50" s="241"/>
      <c r="F50" s="241"/>
      <c r="G50" s="247"/>
      <c r="H50" s="236"/>
      <c r="I50" s="247"/>
      <c r="J50" s="236"/>
      <c r="K50" s="236"/>
      <c r="L50" s="236"/>
      <c r="M50" s="237"/>
    </row>
    <row r="51" spans="1:13" ht="7.5" customHeight="1" x14ac:dyDescent="0.35">
      <c r="A51" s="472"/>
      <c r="B51" s="244"/>
      <c r="C51" s="236"/>
      <c r="D51" s="240"/>
      <c r="E51" s="241"/>
      <c r="F51" s="241"/>
      <c r="G51" s="236"/>
      <c r="H51" s="236"/>
      <c r="I51" s="236"/>
      <c r="J51" s="236"/>
      <c r="K51" s="236"/>
      <c r="L51" s="236"/>
      <c r="M51" s="237"/>
    </row>
    <row r="52" spans="1:13" ht="13.15" x14ac:dyDescent="0.35">
      <c r="A52" s="472"/>
      <c r="B52" s="242" t="s">
        <v>326</v>
      </c>
      <c r="C52" s="236"/>
      <c r="D52" s="240"/>
      <c r="E52" s="241"/>
      <c r="F52" s="241"/>
      <c r="G52" s="236"/>
      <c r="H52" s="236"/>
      <c r="I52" s="236"/>
      <c r="J52" s="236"/>
      <c r="K52" s="236"/>
      <c r="L52" s="236"/>
      <c r="M52" s="237"/>
    </row>
    <row r="53" spans="1:13" ht="13.15" x14ac:dyDescent="0.35">
      <c r="A53" s="472"/>
      <c r="B53" s="431" t="s">
        <v>327</v>
      </c>
      <c r="C53" s="236"/>
      <c r="D53" s="240"/>
      <c r="E53" s="241"/>
      <c r="F53" s="241"/>
      <c r="G53" s="236"/>
      <c r="H53" s="236"/>
      <c r="I53" s="236"/>
      <c r="J53" s="236"/>
      <c r="K53" s="236"/>
      <c r="L53" s="236"/>
      <c r="M53" s="237"/>
    </row>
    <row r="54" spans="1:13" ht="4.5" customHeight="1" x14ac:dyDescent="0.35">
      <c r="A54" s="472"/>
      <c r="B54" s="245"/>
      <c r="C54" s="236"/>
      <c r="D54" s="240"/>
      <c r="E54" s="241"/>
      <c r="F54" s="241"/>
      <c r="G54" s="236"/>
      <c r="H54" s="236"/>
      <c r="I54" s="236"/>
      <c r="J54" s="236"/>
      <c r="K54" s="236"/>
      <c r="L54" s="236"/>
      <c r="M54" s="237"/>
    </row>
    <row r="55" spans="1:13" ht="13.15" x14ac:dyDescent="0.35">
      <c r="A55" s="472"/>
      <c r="B55" s="244" t="s">
        <v>241</v>
      </c>
      <c r="C55" s="246" t="s">
        <v>328</v>
      </c>
      <c r="D55" s="240"/>
      <c r="E55" s="241"/>
      <c r="F55" s="241"/>
      <c r="G55" s="252"/>
      <c r="H55" s="236"/>
      <c r="I55" s="252"/>
      <c r="J55" s="236"/>
      <c r="K55" s="236"/>
      <c r="L55" s="236"/>
      <c r="M55" s="237"/>
    </row>
    <row r="56" spans="1:13" ht="13.15" x14ac:dyDescent="0.35">
      <c r="A56" s="472"/>
      <c r="B56" s="244"/>
      <c r="C56" s="236"/>
      <c r="D56" s="240"/>
      <c r="E56" s="241"/>
      <c r="F56" s="241"/>
      <c r="G56" s="252" t="s">
        <v>329</v>
      </c>
      <c r="H56" s="236"/>
      <c r="I56" s="252" t="s">
        <v>330</v>
      </c>
      <c r="J56" s="236"/>
      <c r="K56" s="252" t="s">
        <v>331</v>
      </c>
      <c r="L56" s="236"/>
      <c r="M56" s="237"/>
    </row>
    <row r="57" spans="1:13" ht="13.15" x14ac:dyDescent="0.35">
      <c r="A57" s="472"/>
      <c r="B57" s="250"/>
      <c r="C57" s="430" t="s">
        <v>332</v>
      </c>
      <c r="D57" s="240"/>
      <c r="E57" s="241"/>
      <c r="F57" s="241"/>
      <c r="G57" s="252"/>
      <c r="H57" s="236"/>
      <c r="I57" s="252"/>
      <c r="J57" s="236"/>
      <c r="K57" s="252"/>
      <c r="L57" s="236"/>
      <c r="M57" s="237"/>
    </row>
    <row r="58" spans="1:13" ht="13.15" x14ac:dyDescent="0.35">
      <c r="A58" s="472"/>
      <c r="B58" s="244"/>
      <c r="C58" s="240" t="s">
        <v>333</v>
      </c>
      <c r="D58" s="240"/>
      <c r="E58" s="241"/>
      <c r="F58" s="241"/>
      <c r="G58" s="236"/>
      <c r="H58" s="236"/>
      <c r="I58" s="236"/>
      <c r="J58" s="236"/>
      <c r="K58" s="236"/>
      <c r="L58" s="236"/>
      <c r="M58" s="237"/>
    </row>
    <row r="59" spans="1:13" ht="13.15" x14ac:dyDescent="0.35">
      <c r="A59" s="472"/>
      <c r="B59" s="244"/>
      <c r="C59" s="240" t="s">
        <v>334</v>
      </c>
      <c r="D59" s="240"/>
      <c r="E59" s="241"/>
      <c r="F59" s="241"/>
      <c r="G59" s="247"/>
      <c r="H59" s="236"/>
      <c r="I59" s="247"/>
      <c r="J59" s="236"/>
      <c r="K59" s="247"/>
      <c r="L59" s="236"/>
      <c r="M59" s="237"/>
    </row>
    <row r="60" spans="1:13" ht="4.5" customHeight="1" x14ac:dyDescent="0.35">
      <c r="A60" s="472"/>
      <c r="B60" s="245"/>
      <c r="C60" s="240"/>
      <c r="D60" s="240"/>
      <c r="E60" s="241"/>
      <c r="F60" s="241"/>
      <c r="G60" s="236"/>
      <c r="H60" s="236"/>
      <c r="I60" s="236"/>
      <c r="J60" s="236"/>
      <c r="K60" s="236"/>
      <c r="L60" s="236"/>
      <c r="M60" s="237"/>
    </row>
    <row r="61" spans="1:13" x14ac:dyDescent="0.35">
      <c r="A61" s="472"/>
      <c r="B61" s="244"/>
      <c r="C61" s="240" t="s">
        <v>335</v>
      </c>
      <c r="D61" s="240"/>
      <c r="E61" s="240"/>
      <c r="F61" s="240"/>
      <c r="G61" s="247"/>
      <c r="H61" s="236"/>
      <c r="I61" s="247"/>
      <c r="J61" s="236"/>
      <c r="K61" s="247"/>
      <c r="L61" s="236"/>
      <c r="M61" s="237"/>
    </row>
    <row r="62" spans="1:13" ht="4.5" customHeight="1" x14ac:dyDescent="0.35">
      <c r="A62" s="472"/>
      <c r="B62" s="245"/>
      <c r="C62" s="240"/>
      <c r="D62" s="240"/>
      <c r="E62" s="241"/>
      <c r="F62" s="241"/>
      <c r="G62" s="236"/>
      <c r="H62" s="236"/>
      <c r="I62" s="236"/>
      <c r="J62" s="236"/>
      <c r="K62" s="236"/>
      <c r="L62" s="236"/>
      <c r="M62" s="237"/>
    </row>
    <row r="63" spans="1:13" ht="13.15" x14ac:dyDescent="0.35">
      <c r="A63" s="472"/>
      <c r="B63" s="244"/>
      <c r="C63" s="240" t="s">
        <v>336</v>
      </c>
      <c r="D63" s="240"/>
      <c r="E63" s="241"/>
      <c r="F63" s="241"/>
      <c r="G63" s="236"/>
      <c r="H63" s="236"/>
      <c r="I63" s="236"/>
      <c r="J63" s="236"/>
      <c r="K63" s="236"/>
      <c r="L63" s="236"/>
      <c r="M63" s="237"/>
    </row>
    <row r="64" spans="1:13" ht="13.15" x14ac:dyDescent="0.35">
      <c r="A64" s="472"/>
      <c r="B64" s="244"/>
      <c r="C64" s="240" t="s">
        <v>337</v>
      </c>
      <c r="D64" s="240"/>
      <c r="E64" s="241"/>
      <c r="F64" s="241"/>
      <c r="G64" s="247"/>
      <c r="H64" s="236"/>
      <c r="I64" s="247"/>
      <c r="J64" s="236"/>
      <c r="K64" s="247"/>
      <c r="L64" s="236"/>
      <c r="M64" s="237"/>
    </row>
    <row r="65" spans="1:13" ht="4.5" customHeight="1" x14ac:dyDescent="0.35">
      <c r="A65" s="472"/>
      <c r="B65" s="245"/>
      <c r="C65" s="240"/>
      <c r="D65" s="240"/>
      <c r="E65" s="241"/>
      <c r="F65" s="241"/>
      <c r="G65" s="236"/>
      <c r="H65" s="236"/>
      <c r="I65" s="236"/>
      <c r="J65" s="236"/>
      <c r="K65" s="236"/>
      <c r="L65" s="236"/>
      <c r="M65" s="237"/>
    </row>
    <row r="66" spans="1:13" ht="13.15" x14ac:dyDescent="0.35">
      <c r="A66" s="472"/>
      <c r="B66" s="244"/>
      <c r="C66" s="240" t="s">
        <v>338</v>
      </c>
      <c r="D66" s="240"/>
      <c r="E66" s="241"/>
      <c r="F66" s="241"/>
      <c r="G66" s="236"/>
      <c r="H66" s="236"/>
      <c r="I66" s="236"/>
      <c r="J66" s="236"/>
      <c r="K66" s="236"/>
      <c r="L66" s="236"/>
      <c r="M66" s="237"/>
    </row>
    <row r="67" spans="1:13" ht="13.15" x14ac:dyDescent="0.35">
      <c r="A67" s="472"/>
      <c r="B67" s="244"/>
      <c r="C67" s="240" t="s">
        <v>339</v>
      </c>
      <c r="D67" s="240"/>
      <c r="E67" s="241"/>
      <c r="F67" s="241"/>
      <c r="G67" s="247"/>
      <c r="H67" s="236"/>
      <c r="I67" s="247"/>
      <c r="J67" s="236"/>
      <c r="K67" s="247"/>
      <c r="L67" s="236"/>
      <c r="M67" s="237"/>
    </row>
    <row r="68" spans="1:13" ht="4.5" customHeight="1" x14ac:dyDescent="0.35">
      <c r="A68" s="472"/>
      <c r="B68" s="245"/>
      <c r="C68" s="240"/>
      <c r="D68" s="240"/>
      <c r="E68" s="241"/>
      <c r="F68" s="241"/>
      <c r="G68" s="236"/>
      <c r="H68" s="236"/>
      <c r="I68" s="236"/>
      <c r="J68" s="236"/>
      <c r="K68" s="236"/>
      <c r="L68" s="236"/>
      <c r="M68" s="237"/>
    </row>
    <row r="69" spans="1:13" x14ac:dyDescent="0.35">
      <c r="A69" s="472"/>
      <c r="B69" s="244"/>
      <c r="C69" s="240" t="s">
        <v>340</v>
      </c>
      <c r="D69" s="240"/>
      <c r="E69" s="236"/>
      <c r="F69" s="236"/>
      <c r="G69" s="247"/>
      <c r="H69" s="236"/>
      <c r="I69" s="247"/>
      <c r="J69" s="236"/>
      <c r="K69" s="247"/>
      <c r="L69" s="236"/>
      <c r="M69" s="237"/>
    </row>
    <row r="70" spans="1:13" ht="4.5" customHeight="1" x14ac:dyDescent="0.35">
      <c r="A70" s="472"/>
      <c r="B70" s="245"/>
      <c r="C70" s="240"/>
      <c r="D70" s="240"/>
      <c r="E70" s="241"/>
      <c r="F70" s="241"/>
      <c r="G70" s="236"/>
      <c r="H70" s="236"/>
      <c r="I70" s="236"/>
      <c r="J70" s="236"/>
      <c r="K70" s="236"/>
      <c r="L70" s="236"/>
      <c r="M70" s="237"/>
    </row>
    <row r="71" spans="1:13" ht="13.15" x14ac:dyDescent="0.35">
      <c r="A71" s="472"/>
      <c r="B71" s="244"/>
      <c r="C71" s="240" t="s">
        <v>341</v>
      </c>
      <c r="D71" s="240"/>
      <c r="E71" s="241"/>
      <c r="F71" s="241"/>
      <c r="G71" s="247"/>
      <c r="H71" s="236"/>
      <c r="I71" s="247"/>
      <c r="J71" s="236"/>
      <c r="K71" s="247"/>
      <c r="L71" s="236"/>
      <c r="M71" s="237"/>
    </row>
    <row r="72" spans="1:13" ht="4.5" customHeight="1" x14ac:dyDescent="0.35">
      <c r="A72" s="472"/>
      <c r="B72" s="245"/>
      <c r="C72" s="240"/>
      <c r="D72" s="240"/>
      <c r="E72" s="241"/>
      <c r="F72" s="241"/>
      <c r="G72" s="236"/>
      <c r="H72" s="236"/>
      <c r="I72" s="236"/>
      <c r="J72" s="236"/>
      <c r="K72" s="236"/>
      <c r="L72" s="236"/>
      <c r="M72" s="237"/>
    </row>
    <row r="73" spans="1:13" ht="13.15" x14ac:dyDescent="0.35">
      <c r="A73" s="472"/>
      <c r="B73" s="244"/>
      <c r="C73" s="240" t="s">
        <v>342</v>
      </c>
      <c r="D73" s="240"/>
      <c r="E73" s="540"/>
      <c r="F73" s="540"/>
      <c r="G73" s="540"/>
      <c r="H73" s="540"/>
      <c r="I73" s="540"/>
      <c r="J73" s="540"/>
      <c r="K73" s="540"/>
      <c r="L73" s="540"/>
      <c r="M73" s="237"/>
    </row>
    <row r="74" spans="1:13" ht="4.5" customHeight="1" x14ac:dyDescent="0.35">
      <c r="A74" s="472"/>
      <c r="B74" s="244"/>
      <c r="C74" s="240"/>
      <c r="D74" s="240"/>
      <c r="E74" s="241"/>
      <c r="F74" s="241"/>
      <c r="G74" s="236"/>
      <c r="H74" s="236"/>
      <c r="I74" s="236"/>
      <c r="J74" s="236"/>
      <c r="K74" s="236"/>
      <c r="L74" s="236"/>
      <c r="M74" s="237"/>
    </row>
    <row r="75" spans="1:13" ht="13.15" x14ac:dyDescent="0.35">
      <c r="A75" s="472"/>
      <c r="B75" s="244"/>
      <c r="C75" s="430" t="s">
        <v>343</v>
      </c>
      <c r="D75" s="240"/>
      <c r="E75" s="241"/>
      <c r="F75" s="241"/>
      <c r="G75" s="236"/>
      <c r="H75" s="236"/>
      <c r="I75" s="236"/>
      <c r="J75" s="236"/>
      <c r="K75" s="236"/>
      <c r="L75" s="236"/>
      <c r="M75" s="237"/>
    </row>
    <row r="76" spans="1:13" x14ac:dyDescent="0.35">
      <c r="A76" s="472"/>
      <c r="B76" s="244"/>
      <c r="C76" s="240" t="s">
        <v>344</v>
      </c>
      <c r="D76" s="240"/>
      <c r="E76" s="240"/>
      <c r="F76" s="240"/>
      <c r="G76" s="247"/>
      <c r="H76" s="236"/>
      <c r="I76" s="247"/>
      <c r="J76" s="236"/>
      <c r="K76" s="247"/>
      <c r="L76" s="236"/>
      <c r="M76" s="237"/>
    </row>
    <row r="77" spans="1:13" ht="4.5" customHeight="1" x14ac:dyDescent="0.35">
      <c r="A77" s="472"/>
      <c r="B77" s="245"/>
      <c r="C77" s="240"/>
      <c r="D77" s="240"/>
      <c r="E77" s="241"/>
      <c r="F77" s="241"/>
      <c r="G77" s="236"/>
      <c r="H77" s="236"/>
      <c r="I77" s="236"/>
      <c r="J77" s="236"/>
      <c r="K77" s="236"/>
      <c r="L77" s="236"/>
      <c r="M77" s="237"/>
    </row>
    <row r="78" spans="1:13" ht="13.15" x14ac:dyDescent="0.35">
      <c r="A78" s="472"/>
      <c r="B78" s="244"/>
      <c r="C78" s="240" t="s">
        <v>345</v>
      </c>
      <c r="D78" s="240"/>
      <c r="E78" s="241"/>
      <c r="F78" s="241"/>
      <c r="G78" s="247"/>
      <c r="H78" s="236"/>
      <c r="I78" s="247"/>
      <c r="J78" s="236"/>
      <c r="K78" s="247"/>
      <c r="L78" s="236"/>
      <c r="M78" s="237"/>
    </row>
    <row r="79" spans="1:13" ht="4.5" customHeight="1" x14ac:dyDescent="0.35">
      <c r="A79" s="472"/>
      <c r="B79" s="245"/>
      <c r="C79" s="240"/>
      <c r="D79" s="240"/>
      <c r="E79" s="241"/>
      <c r="F79" s="241"/>
      <c r="G79" s="236"/>
      <c r="H79" s="236"/>
      <c r="I79" s="236"/>
      <c r="J79" s="236"/>
      <c r="K79" s="236"/>
      <c r="L79" s="236"/>
      <c r="M79" s="237"/>
    </row>
    <row r="80" spans="1:13" ht="13.15" x14ac:dyDescent="0.35">
      <c r="A80" s="472"/>
      <c r="B80" s="244"/>
      <c r="C80" s="240" t="s">
        <v>346</v>
      </c>
      <c r="D80" s="240"/>
      <c r="E80" s="241"/>
      <c r="F80" s="241"/>
      <c r="G80" s="247"/>
      <c r="H80" s="236"/>
      <c r="I80" s="247"/>
      <c r="J80" s="236"/>
      <c r="K80" s="247"/>
      <c r="L80" s="236"/>
      <c r="M80" s="237"/>
    </row>
    <row r="81" spans="1:13" ht="4.5" customHeight="1" x14ac:dyDescent="0.35">
      <c r="A81" s="472"/>
      <c r="B81" s="245"/>
      <c r="C81" s="240"/>
      <c r="D81" s="240"/>
      <c r="E81" s="241"/>
      <c r="F81" s="241"/>
      <c r="G81" s="236"/>
      <c r="H81" s="236"/>
      <c r="I81" s="236"/>
      <c r="J81" s="236"/>
      <c r="K81" s="236"/>
      <c r="L81" s="236"/>
      <c r="M81" s="237"/>
    </row>
    <row r="82" spans="1:13" ht="13.15" x14ac:dyDescent="0.35">
      <c r="A82" s="472"/>
      <c r="B82" s="244"/>
      <c r="C82" s="240" t="s">
        <v>347</v>
      </c>
      <c r="D82" s="240"/>
      <c r="E82" s="241"/>
      <c r="F82" s="241"/>
      <c r="G82" s="247"/>
      <c r="H82" s="236"/>
      <c r="I82" s="247"/>
      <c r="J82" s="236"/>
      <c r="K82" s="247"/>
      <c r="L82" s="236"/>
      <c r="M82" s="237"/>
    </row>
    <row r="83" spans="1:13" ht="4.5" customHeight="1" x14ac:dyDescent="0.35">
      <c r="A83" s="472"/>
      <c r="B83" s="245"/>
      <c r="C83" s="240"/>
      <c r="D83" s="240"/>
      <c r="E83" s="241"/>
      <c r="F83" s="241"/>
      <c r="G83" s="236"/>
      <c r="H83" s="236"/>
      <c r="I83" s="236"/>
      <c r="J83" s="236"/>
      <c r="K83" s="236"/>
      <c r="L83" s="236"/>
      <c r="M83" s="237"/>
    </row>
    <row r="84" spans="1:13" ht="13.15" x14ac:dyDescent="0.35">
      <c r="A84" s="472"/>
      <c r="B84" s="244"/>
      <c r="C84" s="240" t="s">
        <v>348</v>
      </c>
      <c r="D84" s="240"/>
      <c r="E84" s="241"/>
      <c r="F84" s="241"/>
      <c r="G84" s="247"/>
      <c r="H84" s="236"/>
      <c r="I84" s="247"/>
      <c r="J84" s="236"/>
      <c r="K84" s="247"/>
      <c r="L84" s="236"/>
      <c r="M84" s="237"/>
    </row>
    <row r="85" spans="1:13" ht="4.5" customHeight="1" x14ac:dyDescent="0.35">
      <c r="A85" s="472"/>
      <c r="B85" s="245"/>
      <c r="C85" s="240"/>
      <c r="D85" s="240"/>
      <c r="E85" s="241"/>
      <c r="F85" s="241"/>
      <c r="G85" s="236"/>
      <c r="H85" s="236"/>
      <c r="I85" s="236"/>
      <c r="J85" s="236"/>
      <c r="K85" s="236"/>
      <c r="L85" s="236"/>
      <c r="M85" s="237"/>
    </row>
    <row r="86" spans="1:13" ht="13.15" x14ac:dyDescent="0.35">
      <c r="A86" s="472"/>
      <c r="B86" s="244"/>
      <c r="C86" s="240" t="s">
        <v>349</v>
      </c>
      <c r="D86" s="240"/>
      <c r="E86" s="241"/>
      <c r="F86" s="241"/>
      <c r="G86" s="247"/>
      <c r="H86" s="236"/>
      <c r="I86" s="247"/>
      <c r="J86" s="236"/>
      <c r="K86" s="247"/>
      <c r="L86" s="236"/>
      <c r="M86" s="237"/>
    </row>
    <row r="87" spans="1:13" ht="4.5" customHeight="1" x14ac:dyDescent="0.35">
      <c r="A87" s="472"/>
      <c r="B87" s="245"/>
      <c r="C87" s="240"/>
      <c r="D87" s="240"/>
      <c r="E87" s="241"/>
      <c r="F87" s="241"/>
      <c r="G87" s="236"/>
      <c r="H87" s="236"/>
      <c r="I87" s="236"/>
      <c r="J87" s="236"/>
      <c r="K87" s="236"/>
      <c r="L87" s="236"/>
      <c r="M87" s="237"/>
    </row>
    <row r="88" spans="1:13" ht="13.15" x14ac:dyDescent="0.35">
      <c r="A88" s="472"/>
      <c r="B88" s="244"/>
      <c r="C88" s="240" t="s">
        <v>350</v>
      </c>
      <c r="D88" s="240"/>
      <c r="E88" s="241"/>
      <c r="F88" s="241"/>
      <c r="G88" s="247"/>
      <c r="H88" s="236"/>
      <c r="I88" s="247"/>
      <c r="J88" s="236"/>
      <c r="K88" s="247"/>
      <c r="L88" s="236"/>
      <c r="M88" s="237"/>
    </row>
    <row r="89" spans="1:13" ht="4.5" customHeight="1" x14ac:dyDescent="0.35">
      <c r="A89" s="472"/>
      <c r="B89" s="245"/>
      <c r="C89" s="240"/>
      <c r="D89" s="240"/>
      <c r="E89" s="241"/>
      <c r="F89" s="241"/>
      <c r="G89" s="236"/>
      <c r="H89" s="236"/>
      <c r="I89" s="236"/>
      <c r="J89" s="236"/>
      <c r="K89" s="236"/>
      <c r="L89" s="236"/>
      <c r="M89" s="237"/>
    </row>
    <row r="90" spans="1:13" ht="13.15" x14ac:dyDescent="0.35">
      <c r="A90" s="472"/>
      <c r="B90" s="244"/>
      <c r="C90" s="240" t="s">
        <v>351</v>
      </c>
      <c r="D90" s="240"/>
      <c r="E90" s="241"/>
      <c r="F90" s="241"/>
      <c r="G90" s="247"/>
      <c r="H90" s="236"/>
      <c r="I90" s="247"/>
      <c r="J90" s="236"/>
      <c r="K90" s="247"/>
      <c r="L90" s="236"/>
      <c r="M90" s="237"/>
    </row>
    <row r="91" spans="1:13" ht="4.5" customHeight="1" x14ac:dyDescent="0.35">
      <c r="A91" s="472"/>
      <c r="B91" s="245"/>
      <c r="C91" s="240"/>
      <c r="D91" s="240"/>
      <c r="E91" s="241"/>
      <c r="F91" s="241"/>
      <c r="G91" s="236"/>
      <c r="H91" s="236"/>
      <c r="I91" s="236"/>
      <c r="J91" s="236"/>
      <c r="K91" s="236"/>
      <c r="L91" s="236"/>
      <c r="M91" s="237"/>
    </row>
    <row r="92" spans="1:13" ht="13.15" x14ac:dyDescent="0.35">
      <c r="A92" s="472"/>
      <c r="B92" s="244"/>
      <c r="C92" s="240" t="s">
        <v>341</v>
      </c>
      <c r="D92" s="240"/>
      <c r="E92" s="241"/>
      <c r="F92" s="241"/>
      <c r="G92" s="247"/>
      <c r="H92" s="236"/>
      <c r="I92" s="247"/>
      <c r="J92" s="236"/>
      <c r="K92" s="247"/>
      <c r="L92" s="236"/>
      <c r="M92" s="237"/>
    </row>
    <row r="93" spans="1:13" ht="4.5" customHeight="1" x14ac:dyDescent="0.35">
      <c r="A93" s="472"/>
      <c r="B93" s="245"/>
      <c r="C93" s="240"/>
      <c r="D93" s="240"/>
      <c r="E93" s="241"/>
      <c r="F93" s="241"/>
      <c r="G93" s="236"/>
      <c r="H93" s="236"/>
      <c r="I93" s="236"/>
      <c r="J93" s="236"/>
      <c r="K93" s="236"/>
      <c r="L93" s="236"/>
      <c r="M93" s="237"/>
    </row>
    <row r="94" spans="1:13" ht="13.15" x14ac:dyDescent="0.35">
      <c r="A94" s="472"/>
      <c r="B94" s="244"/>
      <c r="C94" s="240" t="s">
        <v>342</v>
      </c>
      <c r="D94" s="240"/>
      <c r="E94" s="540"/>
      <c r="F94" s="540"/>
      <c r="G94" s="540"/>
      <c r="H94" s="540"/>
      <c r="I94" s="540"/>
      <c r="J94" s="540"/>
      <c r="K94" s="540"/>
      <c r="L94" s="540"/>
      <c r="M94" s="237"/>
    </row>
    <row r="95" spans="1:13" ht="15" customHeight="1" x14ac:dyDescent="0.35">
      <c r="A95" s="472"/>
      <c r="B95" s="245"/>
      <c r="C95" s="236"/>
      <c r="D95" s="240"/>
      <c r="E95" s="241"/>
      <c r="F95" s="241"/>
      <c r="G95" s="236"/>
      <c r="H95" s="236"/>
      <c r="I95" s="236"/>
      <c r="J95" s="236"/>
      <c r="K95" s="236"/>
      <c r="L95" s="236"/>
      <c r="M95" s="237"/>
    </row>
    <row r="96" spans="1:13" ht="13.15" x14ac:dyDescent="0.35">
      <c r="A96" s="472"/>
      <c r="B96" s="250" t="s">
        <v>244</v>
      </c>
      <c r="C96" s="251" t="s">
        <v>352</v>
      </c>
      <c r="D96" s="240"/>
      <c r="E96" s="241"/>
      <c r="F96" s="241"/>
      <c r="G96" s="252"/>
      <c r="H96" s="236"/>
      <c r="I96" s="252"/>
      <c r="J96" s="236"/>
      <c r="K96" s="236"/>
      <c r="L96" s="236"/>
      <c r="M96" s="237"/>
    </row>
    <row r="97" spans="1:13" ht="13.15" x14ac:dyDescent="0.35">
      <c r="A97" s="472"/>
      <c r="B97" s="250"/>
      <c r="C97" s="236"/>
      <c r="D97" s="240"/>
      <c r="E97" s="241"/>
      <c r="F97" s="241"/>
      <c r="G97" s="252" t="s">
        <v>329</v>
      </c>
      <c r="H97" s="236"/>
      <c r="I97" s="252" t="s">
        <v>330</v>
      </c>
      <c r="J97" s="236"/>
      <c r="K97" s="252" t="s">
        <v>331</v>
      </c>
      <c r="L97" s="236"/>
      <c r="M97" s="237"/>
    </row>
    <row r="98" spans="1:13" ht="13.15" x14ac:dyDescent="0.35">
      <c r="A98" s="472"/>
      <c r="B98" s="250"/>
      <c r="C98" s="430" t="s">
        <v>353</v>
      </c>
      <c r="D98" s="240"/>
      <c r="E98" s="241"/>
      <c r="F98" s="241"/>
      <c r="G98" s="252"/>
      <c r="H98" s="236"/>
      <c r="I98" s="252"/>
      <c r="J98" s="236"/>
      <c r="K98" s="252"/>
      <c r="L98" s="236"/>
      <c r="M98" s="237"/>
    </row>
    <row r="99" spans="1:13" x14ac:dyDescent="0.35">
      <c r="A99" s="472"/>
      <c r="B99" s="244"/>
      <c r="C99" s="240" t="s">
        <v>354</v>
      </c>
      <c r="D99" s="240"/>
      <c r="E99" s="240"/>
      <c r="F99" s="240"/>
      <c r="G99" s="236"/>
      <c r="H99" s="236"/>
      <c r="I99" s="236"/>
      <c r="J99" s="236"/>
      <c r="K99" s="236"/>
      <c r="L99" s="236"/>
      <c r="M99" s="237"/>
    </row>
    <row r="100" spans="1:13" x14ac:dyDescent="0.35">
      <c r="A100" s="472"/>
      <c r="B100" s="244"/>
      <c r="C100" s="240" t="s">
        <v>355</v>
      </c>
      <c r="D100" s="240"/>
      <c r="E100" s="240"/>
      <c r="F100" s="240"/>
      <c r="G100" s="247"/>
      <c r="H100" s="236"/>
      <c r="I100" s="247"/>
      <c r="J100" s="236"/>
      <c r="K100" s="247"/>
      <c r="L100" s="236"/>
      <c r="M100" s="237"/>
    </row>
    <row r="101" spans="1:13" ht="4.5" customHeight="1" x14ac:dyDescent="0.35">
      <c r="A101" s="472"/>
      <c r="B101" s="245"/>
      <c r="C101" s="240"/>
      <c r="D101" s="240"/>
      <c r="E101" s="241"/>
      <c r="F101" s="241"/>
      <c r="G101" s="236"/>
      <c r="H101" s="236"/>
      <c r="I101" s="236"/>
      <c r="J101" s="236"/>
      <c r="K101" s="236"/>
      <c r="L101" s="236"/>
      <c r="M101" s="237"/>
    </row>
    <row r="102" spans="1:13" ht="13.15" x14ac:dyDescent="0.35">
      <c r="A102" s="472"/>
      <c r="B102" s="244"/>
      <c r="C102" s="240" t="s">
        <v>356</v>
      </c>
      <c r="D102" s="240"/>
      <c r="E102" s="241"/>
      <c r="F102" s="241"/>
      <c r="G102" s="247"/>
      <c r="H102" s="236"/>
      <c r="I102" s="247"/>
      <c r="J102" s="236"/>
      <c r="K102" s="247"/>
      <c r="L102" s="236"/>
      <c r="M102" s="237"/>
    </row>
    <row r="103" spans="1:13" ht="4.5" customHeight="1" x14ac:dyDescent="0.35">
      <c r="A103" s="472"/>
      <c r="B103" s="245"/>
      <c r="C103" s="240"/>
      <c r="D103" s="240"/>
      <c r="E103" s="241"/>
      <c r="F103" s="241"/>
      <c r="G103" s="236"/>
      <c r="H103" s="236"/>
      <c r="I103" s="236"/>
      <c r="J103" s="236"/>
      <c r="K103" s="236"/>
      <c r="L103" s="236"/>
      <c r="M103" s="237"/>
    </row>
    <row r="104" spans="1:13" ht="13.15" x14ac:dyDescent="0.35">
      <c r="A104" s="472"/>
      <c r="B104" s="244"/>
      <c r="C104" s="240" t="s">
        <v>357</v>
      </c>
      <c r="D104" s="240"/>
      <c r="E104" s="241"/>
      <c r="F104" s="241"/>
      <c r="G104" s="247"/>
      <c r="H104" s="236"/>
      <c r="I104" s="247"/>
      <c r="J104" s="236"/>
      <c r="K104" s="247"/>
      <c r="L104" s="236"/>
      <c r="M104" s="237"/>
    </row>
    <row r="105" spans="1:13" ht="4.5" customHeight="1" x14ac:dyDescent="0.35">
      <c r="A105" s="472"/>
      <c r="B105" s="245"/>
      <c r="C105" s="240"/>
      <c r="D105" s="240"/>
      <c r="E105" s="241"/>
      <c r="F105" s="241"/>
      <c r="G105" s="236"/>
      <c r="H105" s="236"/>
      <c r="I105" s="236"/>
      <c r="J105" s="236"/>
      <c r="K105" s="236"/>
      <c r="L105" s="236"/>
      <c r="M105" s="237"/>
    </row>
    <row r="106" spans="1:13" x14ac:dyDescent="0.35">
      <c r="A106" s="472"/>
      <c r="B106" s="244"/>
      <c r="C106" s="240" t="s">
        <v>358</v>
      </c>
      <c r="D106" s="240"/>
      <c r="E106" s="236"/>
      <c r="F106" s="236"/>
      <c r="G106" s="236"/>
      <c r="H106" s="236"/>
      <c r="I106" s="236"/>
      <c r="J106" s="236"/>
      <c r="K106" s="236"/>
      <c r="L106" s="236"/>
      <c r="M106" s="237"/>
    </row>
    <row r="107" spans="1:13" x14ac:dyDescent="0.35">
      <c r="A107" s="472"/>
      <c r="B107" s="244"/>
      <c r="C107" s="240" t="s">
        <v>359</v>
      </c>
      <c r="D107" s="240"/>
      <c r="E107" s="236"/>
      <c r="F107" s="236"/>
      <c r="G107" s="247"/>
      <c r="H107" s="236"/>
      <c r="I107" s="247"/>
      <c r="J107" s="236"/>
      <c r="K107" s="247"/>
      <c r="L107" s="236"/>
      <c r="M107" s="237"/>
    </row>
    <row r="108" spans="1:13" ht="4.5" customHeight="1" x14ac:dyDescent="0.35">
      <c r="A108" s="472"/>
      <c r="B108" s="245"/>
      <c r="C108" s="240"/>
      <c r="D108" s="240"/>
      <c r="E108" s="241"/>
      <c r="F108" s="241"/>
      <c r="G108" s="236"/>
      <c r="H108" s="236"/>
      <c r="I108" s="236"/>
      <c r="J108" s="236"/>
      <c r="K108" s="236"/>
      <c r="L108" s="236"/>
      <c r="M108" s="237"/>
    </row>
    <row r="109" spans="1:13" ht="13.15" x14ac:dyDescent="0.35">
      <c r="A109" s="472"/>
      <c r="B109" s="244"/>
      <c r="C109" s="240" t="s">
        <v>360</v>
      </c>
      <c r="D109" s="240"/>
      <c r="E109" s="241"/>
      <c r="F109" s="241"/>
      <c r="G109" s="247"/>
      <c r="H109" s="236"/>
      <c r="I109" s="247"/>
      <c r="J109" s="236"/>
      <c r="K109" s="247"/>
      <c r="L109" s="236"/>
      <c r="M109" s="237"/>
    </row>
    <row r="110" spans="1:13" ht="4.5" customHeight="1" x14ac:dyDescent="0.35">
      <c r="A110" s="472"/>
      <c r="B110" s="244"/>
      <c r="C110" s="240"/>
      <c r="D110" s="240"/>
      <c r="E110" s="241"/>
      <c r="F110" s="241"/>
      <c r="G110" s="241"/>
      <c r="H110" s="241"/>
      <c r="I110" s="241"/>
      <c r="J110" s="236"/>
      <c r="K110" s="241"/>
      <c r="L110" s="236"/>
      <c r="M110" s="237"/>
    </row>
    <row r="111" spans="1:13" ht="13.15" x14ac:dyDescent="0.35">
      <c r="A111" s="472"/>
      <c r="B111" s="244"/>
      <c r="C111" s="240" t="s">
        <v>361</v>
      </c>
      <c r="D111" s="240"/>
      <c r="E111" s="241"/>
      <c r="F111" s="241"/>
      <c r="G111" s="241"/>
      <c r="H111" s="241"/>
      <c r="I111" s="241"/>
      <c r="J111" s="236"/>
      <c r="K111" s="241"/>
      <c r="L111" s="236"/>
      <c r="M111" s="237"/>
    </row>
    <row r="112" spans="1:13" ht="13.15" x14ac:dyDescent="0.35">
      <c r="A112" s="472"/>
      <c r="B112" s="244"/>
      <c r="C112" s="240" t="s">
        <v>362</v>
      </c>
      <c r="D112" s="240"/>
      <c r="E112" s="241"/>
      <c r="F112" s="241"/>
      <c r="G112" s="247"/>
      <c r="H112" s="236"/>
      <c r="I112" s="247"/>
      <c r="J112" s="236"/>
      <c r="K112" s="247"/>
      <c r="L112" s="236"/>
      <c r="M112" s="237"/>
    </row>
    <row r="113" spans="1:13" ht="4.5" customHeight="1" x14ac:dyDescent="0.35">
      <c r="A113" s="472"/>
      <c r="B113" s="245"/>
      <c r="C113" s="240"/>
      <c r="D113" s="240"/>
      <c r="E113" s="241"/>
      <c r="F113" s="241"/>
      <c r="G113" s="236"/>
      <c r="H113" s="236"/>
      <c r="I113" s="236"/>
      <c r="J113" s="236"/>
      <c r="K113" s="236"/>
      <c r="L113" s="236"/>
      <c r="M113" s="237"/>
    </row>
    <row r="114" spans="1:13" ht="13.15" x14ac:dyDescent="0.35">
      <c r="A114" s="472"/>
      <c r="B114" s="244"/>
      <c r="C114" s="240" t="s">
        <v>363</v>
      </c>
      <c r="D114" s="240"/>
      <c r="E114" s="241"/>
      <c r="F114" s="241"/>
      <c r="G114" s="236"/>
      <c r="H114" s="236"/>
      <c r="I114" s="236"/>
      <c r="J114" s="236"/>
      <c r="K114" s="236"/>
      <c r="L114" s="236"/>
      <c r="M114" s="237"/>
    </row>
    <row r="115" spans="1:13" ht="13.15" x14ac:dyDescent="0.35">
      <c r="A115" s="472"/>
      <c r="B115" s="244"/>
      <c r="C115" s="240" t="s">
        <v>364</v>
      </c>
      <c r="D115" s="240"/>
      <c r="E115" s="241"/>
      <c r="F115" s="241"/>
      <c r="G115" s="247"/>
      <c r="H115" s="236"/>
      <c r="I115" s="247"/>
      <c r="J115" s="236"/>
      <c r="K115" s="247"/>
      <c r="L115" s="236"/>
      <c r="M115" s="237"/>
    </row>
    <row r="116" spans="1:13" ht="4.5" customHeight="1" x14ac:dyDescent="0.35">
      <c r="A116" s="472"/>
      <c r="B116" s="245"/>
      <c r="C116" s="240"/>
      <c r="D116" s="240"/>
      <c r="E116" s="241"/>
      <c r="F116" s="236"/>
      <c r="G116" s="236"/>
      <c r="H116" s="236"/>
      <c r="I116" s="236"/>
      <c r="J116" s="236"/>
      <c r="K116" s="236"/>
      <c r="L116" s="236"/>
      <c r="M116" s="237"/>
    </row>
    <row r="117" spans="1:13" ht="13.15" x14ac:dyDescent="0.35">
      <c r="A117" s="472"/>
      <c r="B117" s="244"/>
      <c r="C117" s="240" t="s">
        <v>341</v>
      </c>
      <c r="D117" s="240"/>
      <c r="E117" s="241"/>
      <c r="F117" s="241"/>
      <c r="G117" s="247"/>
      <c r="H117" s="236"/>
      <c r="I117" s="247"/>
      <c r="J117" s="236"/>
      <c r="K117" s="247"/>
      <c r="L117" s="236"/>
      <c r="M117" s="237"/>
    </row>
    <row r="118" spans="1:13" ht="4.5" customHeight="1" x14ac:dyDescent="0.35">
      <c r="A118" s="472"/>
      <c r="B118" s="245"/>
      <c r="C118" s="240"/>
      <c r="D118" s="240"/>
      <c r="E118" s="241"/>
      <c r="F118" s="241"/>
      <c r="G118" s="236"/>
      <c r="H118" s="236"/>
      <c r="I118" s="236"/>
      <c r="J118" s="236"/>
      <c r="K118" s="236"/>
      <c r="L118" s="236"/>
      <c r="M118" s="237"/>
    </row>
    <row r="119" spans="1:13" ht="13.15" x14ac:dyDescent="0.35">
      <c r="A119" s="472"/>
      <c r="B119" s="244"/>
      <c r="C119" s="240" t="s">
        <v>342</v>
      </c>
      <c r="D119" s="240"/>
      <c r="E119" s="540"/>
      <c r="F119" s="540"/>
      <c r="G119" s="540"/>
      <c r="H119" s="540"/>
      <c r="I119" s="540"/>
      <c r="J119" s="540"/>
      <c r="K119" s="540"/>
      <c r="L119" s="540"/>
      <c r="M119" s="237"/>
    </row>
    <row r="120" spans="1:13" ht="4.5" customHeight="1" x14ac:dyDescent="0.35">
      <c r="A120" s="472"/>
      <c r="B120" s="244"/>
      <c r="C120" s="240"/>
      <c r="D120" s="240"/>
      <c r="E120" s="241"/>
      <c r="F120" s="241"/>
      <c r="G120" s="236"/>
      <c r="H120" s="236"/>
      <c r="I120" s="236"/>
      <c r="J120" s="236"/>
      <c r="K120" s="236"/>
      <c r="L120" s="236"/>
      <c r="M120" s="237"/>
    </row>
    <row r="121" spans="1:13" ht="13.15" x14ac:dyDescent="0.35">
      <c r="A121" s="472"/>
      <c r="B121" s="244"/>
      <c r="C121" s="430" t="s">
        <v>343</v>
      </c>
      <c r="D121" s="240"/>
      <c r="E121" s="241"/>
      <c r="F121" s="241"/>
      <c r="G121" s="236"/>
      <c r="H121" s="236"/>
      <c r="I121" s="236"/>
      <c r="J121" s="236"/>
      <c r="K121" s="236"/>
      <c r="L121" s="236"/>
      <c r="M121" s="237"/>
    </row>
    <row r="122" spans="1:13" x14ac:dyDescent="0.35">
      <c r="A122" s="472"/>
      <c r="B122" s="244"/>
      <c r="C122" s="240" t="s">
        <v>365</v>
      </c>
      <c r="D122" s="240"/>
      <c r="E122" s="240"/>
      <c r="F122" s="240"/>
      <c r="G122" s="247"/>
      <c r="H122" s="236"/>
      <c r="I122" s="247"/>
      <c r="J122" s="236"/>
      <c r="K122" s="247"/>
      <c r="L122" s="236"/>
      <c r="M122" s="237"/>
    </row>
    <row r="123" spans="1:13" ht="4.5" customHeight="1" x14ac:dyDescent="0.35">
      <c r="A123" s="472"/>
      <c r="B123" s="245"/>
      <c r="C123" s="240"/>
      <c r="D123" s="240"/>
      <c r="E123" s="241"/>
      <c r="F123" s="241"/>
      <c r="G123" s="236"/>
      <c r="H123" s="236"/>
      <c r="I123" s="236"/>
      <c r="J123" s="236"/>
      <c r="K123" s="236"/>
      <c r="L123" s="236"/>
      <c r="M123" s="237"/>
    </row>
    <row r="124" spans="1:13" ht="13.15" x14ac:dyDescent="0.35">
      <c r="A124" s="472"/>
      <c r="B124" s="244"/>
      <c r="C124" s="240" t="s">
        <v>366</v>
      </c>
      <c r="D124" s="240"/>
      <c r="E124" s="241"/>
      <c r="F124" s="241"/>
      <c r="G124" s="236"/>
      <c r="H124" s="236"/>
      <c r="I124" s="236"/>
      <c r="J124" s="236"/>
      <c r="K124" s="236"/>
      <c r="L124" s="236"/>
      <c r="M124" s="237"/>
    </row>
    <row r="125" spans="1:13" x14ac:dyDescent="0.35">
      <c r="A125" s="472"/>
      <c r="B125" s="244"/>
      <c r="C125" s="240" t="s">
        <v>367</v>
      </c>
      <c r="D125" s="240"/>
      <c r="E125" s="236"/>
      <c r="F125" s="236"/>
      <c r="G125" s="247"/>
      <c r="H125" s="236"/>
      <c r="I125" s="247"/>
      <c r="J125" s="236"/>
      <c r="K125" s="247"/>
      <c r="L125" s="236"/>
      <c r="M125" s="237"/>
    </row>
    <row r="126" spans="1:13" ht="4.5" customHeight="1" x14ac:dyDescent="0.35">
      <c r="A126" s="472"/>
      <c r="B126" s="245"/>
      <c r="C126" s="240"/>
      <c r="D126" s="240"/>
      <c r="E126" s="241"/>
      <c r="F126" s="241"/>
      <c r="G126" s="236"/>
      <c r="H126" s="236"/>
      <c r="I126" s="236"/>
      <c r="J126" s="236"/>
      <c r="K126" s="236"/>
      <c r="L126" s="236"/>
      <c r="M126" s="237"/>
    </row>
    <row r="127" spans="1:13" ht="13.15" x14ac:dyDescent="0.35">
      <c r="A127" s="472"/>
      <c r="B127" s="244"/>
      <c r="C127" s="240" t="s">
        <v>368</v>
      </c>
      <c r="D127" s="240"/>
      <c r="E127" s="241"/>
      <c r="F127" s="241"/>
      <c r="G127" s="247"/>
      <c r="H127" s="236"/>
      <c r="I127" s="247"/>
      <c r="J127" s="236"/>
      <c r="K127" s="247"/>
      <c r="L127" s="236"/>
      <c r="M127" s="237"/>
    </row>
    <row r="128" spans="1:13" ht="4.5" customHeight="1" x14ac:dyDescent="0.35">
      <c r="A128" s="472"/>
      <c r="B128" s="245"/>
      <c r="C128" s="240"/>
      <c r="D128" s="240"/>
      <c r="E128" s="241"/>
      <c r="F128" s="241"/>
      <c r="G128" s="236"/>
      <c r="H128" s="236"/>
      <c r="I128" s="236"/>
      <c r="J128" s="236"/>
      <c r="K128" s="236"/>
      <c r="L128" s="236"/>
      <c r="M128" s="237"/>
    </row>
    <row r="129" spans="1:13" ht="13.15" x14ac:dyDescent="0.35">
      <c r="A129" s="472"/>
      <c r="B129" s="244"/>
      <c r="C129" s="240" t="s">
        <v>369</v>
      </c>
      <c r="D129" s="240"/>
      <c r="E129" s="241"/>
      <c r="F129" s="241"/>
      <c r="G129" s="247"/>
      <c r="H129" s="236"/>
      <c r="I129" s="247"/>
      <c r="J129" s="236"/>
      <c r="K129" s="247"/>
      <c r="L129" s="236"/>
      <c r="M129" s="237"/>
    </row>
    <row r="130" spans="1:13" ht="4.5" customHeight="1" x14ac:dyDescent="0.35">
      <c r="A130" s="472"/>
      <c r="B130" s="245"/>
      <c r="C130" s="240"/>
      <c r="D130" s="240"/>
      <c r="E130" s="241"/>
      <c r="F130" s="241"/>
      <c r="G130" s="236"/>
      <c r="H130" s="236"/>
      <c r="I130" s="236"/>
      <c r="J130" s="236"/>
      <c r="K130" s="236"/>
      <c r="L130" s="236"/>
      <c r="M130" s="237"/>
    </row>
    <row r="131" spans="1:13" ht="13.15" x14ac:dyDescent="0.35">
      <c r="A131" s="472"/>
      <c r="B131" s="244"/>
      <c r="C131" s="240" t="s">
        <v>341</v>
      </c>
      <c r="D131" s="240"/>
      <c r="E131" s="241"/>
      <c r="F131" s="241"/>
      <c r="G131" s="247"/>
      <c r="H131" s="236"/>
      <c r="I131" s="247"/>
      <c r="J131" s="236"/>
      <c r="K131" s="247"/>
      <c r="L131" s="236"/>
      <c r="M131" s="237"/>
    </row>
    <row r="132" spans="1:13" ht="4.5" customHeight="1" x14ac:dyDescent="0.35">
      <c r="A132" s="472"/>
      <c r="B132" s="245"/>
      <c r="C132" s="240"/>
      <c r="D132" s="240"/>
      <c r="E132" s="241"/>
      <c r="F132" s="241"/>
      <c r="G132" s="236"/>
      <c r="H132" s="236"/>
      <c r="I132" s="236"/>
      <c r="J132" s="236"/>
      <c r="K132" s="236"/>
      <c r="L132" s="236"/>
      <c r="M132" s="237"/>
    </row>
    <row r="133" spans="1:13" ht="13.15" x14ac:dyDescent="0.35">
      <c r="A133" s="472"/>
      <c r="B133" s="244"/>
      <c r="C133" s="240" t="s">
        <v>342</v>
      </c>
      <c r="D133" s="240"/>
      <c r="E133" s="540"/>
      <c r="F133" s="540"/>
      <c r="G133" s="540"/>
      <c r="H133" s="540"/>
      <c r="I133" s="540"/>
      <c r="J133" s="540"/>
      <c r="K133" s="540"/>
      <c r="L133" s="540"/>
      <c r="M133" s="237"/>
    </row>
    <row r="134" spans="1:13" ht="15" customHeight="1" x14ac:dyDescent="0.35">
      <c r="A134" s="472"/>
      <c r="B134" s="245"/>
      <c r="C134" s="236"/>
      <c r="D134" s="240"/>
      <c r="E134" s="241"/>
      <c r="F134" s="241"/>
      <c r="G134" s="236"/>
      <c r="H134" s="236"/>
      <c r="I134" s="236"/>
      <c r="J134" s="236"/>
      <c r="K134" s="236"/>
      <c r="L134" s="236"/>
      <c r="M134" s="237"/>
    </row>
    <row r="135" spans="1:13" ht="13.15" x14ac:dyDescent="0.35">
      <c r="A135" s="472"/>
      <c r="B135" s="250" t="s">
        <v>246</v>
      </c>
      <c r="C135" s="251" t="s">
        <v>370</v>
      </c>
      <c r="D135" s="240"/>
      <c r="E135" s="241"/>
      <c r="F135" s="241"/>
      <c r="G135" s="236"/>
      <c r="H135" s="236"/>
      <c r="I135" s="236"/>
      <c r="J135" s="236"/>
      <c r="K135" s="236"/>
      <c r="L135" s="236"/>
      <c r="M135" s="237"/>
    </row>
    <row r="136" spans="1:13" ht="13.15" x14ac:dyDescent="0.35">
      <c r="A136" s="472"/>
      <c r="B136" s="250"/>
      <c r="C136" s="251"/>
      <c r="D136" s="240"/>
      <c r="E136" s="241"/>
      <c r="F136" s="241"/>
      <c r="G136" s="252" t="s">
        <v>329</v>
      </c>
      <c r="H136" s="236"/>
      <c r="I136" s="252" t="s">
        <v>330</v>
      </c>
      <c r="J136" s="236"/>
      <c r="K136" s="252" t="s">
        <v>331</v>
      </c>
      <c r="L136" s="236"/>
      <c r="M136" s="237"/>
    </row>
    <row r="137" spans="1:13" ht="13.15" x14ac:dyDescent="0.35">
      <c r="A137" s="472"/>
      <c r="B137" s="250"/>
      <c r="C137" s="430" t="s">
        <v>353</v>
      </c>
      <c r="D137" s="240"/>
      <c r="E137" s="241"/>
      <c r="F137" s="241"/>
      <c r="G137" s="252"/>
      <c r="H137" s="236"/>
      <c r="I137" s="252"/>
      <c r="J137" s="236"/>
      <c r="K137" s="252"/>
      <c r="L137" s="236"/>
      <c r="M137" s="237"/>
    </row>
    <row r="138" spans="1:13" x14ac:dyDescent="0.35">
      <c r="A138" s="472"/>
      <c r="B138" s="244"/>
      <c r="C138" s="240" t="s">
        <v>354</v>
      </c>
      <c r="D138" s="240"/>
      <c r="E138" s="240"/>
      <c r="F138" s="240"/>
      <c r="G138" s="236"/>
      <c r="H138" s="236"/>
      <c r="I138" s="236"/>
      <c r="J138" s="236"/>
      <c r="K138" s="236"/>
      <c r="L138" s="236"/>
      <c r="M138" s="237"/>
    </row>
    <row r="139" spans="1:13" x14ac:dyDescent="0.35">
      <c r="A139" s="472"/>
      <c r="B139" s="244"/>
      <c r="C139" s="240" t="s">
        <v>355</v>
      </c>
      <c r="D139" s="240"/>
      <c r="E139" s="240"/>
      <c r="F139" s="240"/>
      <c r="G139" s="247"/>
      <c r="H139" s="236"/>
      <c r="I139" s="247"/>
      <c r="J139" s="236"/>
      <c r="K139" s="247"/>
      <c r="L139" s="236"/>
      <c r="M139" s="237"/>
    </row>
    <row r="140" spans="1:13" ht="4.5" customHeight="1" x14ac:dyDescent="0.35">
      <c r="A140" s="472"/>
      <c r="B140" s="245"/>
      <c r="C140" s="240"/>
      <c r="D140" s="240"/>
      <c r="E140" s="241"/>
      <c r="F140" s="241"/>
      <c r="G140" s="236"/>
      <c r="H140" s="236"/>
      <c r="I140" s="236"/>
      <c r="J140" s="236"/>
      <c r="K140" s="236"/>
      <c r="L140" s="236"/>
      <c r="M140" s="237"/>
    </row>
    <row r="141" spans="1:13" ht="13.15" x14ac:dyDescent="0.35">
      <c r="A141" s="472"/>
      <c r="B141" s="244"/>
      <c r="C141" s="240" t="s">
        <v>356</v>
      </c>
      <c r="D141" s="240"/>
      <c r="E141" s="241"/>
      <c r="F141" s="241"/>
      <c r="G141" s="247"/>
      <c r="H141" s="236"/>
      <c r="I141" s="247"/>
      <c r="J141" s="236"/>
      <c r="K141" s="247"/>
      <c r="L141" s="236"/>
      <c r="M141" s="237"/>
    </row>
    <row r="142" spans="1:13" ht="4.5" customHeight="1" x14ac:dyDescent="0.35">
      <c r="A142" s="472"/>
      <c r="B142" s="245"/>
      <c r="C142" s="240"/>
      <c r="D142" s="240"/>
      <c r="E142" s="241"/>
      <c r="F142" s="241"/>
      <c r="G142" s="236"/>
      <c r="H142" s="236"/>
      <c r="I142" s="236"/>
      <c r="J142" s="236"/>
      <c r="K142" s="236"/>
      <c r="L142" s="236"/>
      <c r="M142" s="237"/>
    </row>
    <row r="143" spans="1:13" ht="13.15" x14ac:dyDescent="0.35">
      <c r="A143" s="472"/>
      <c r="B143" s="244"/>
      <c r="C143" s="240" t="s">
        <v>357</v>
      </c>
      <c r="D143" s="240"/>
      <c r="E143" s="241"/>
      <c r="F143" s="241"/>
      <c r="G143" s="247"/>
      <c r="H143" s="236"/>
      <c r="I143" s="247"/>
      <c r="J143" s="236"/>
      <c r="K143" s="247"/>
      <c r="L143" s="236"/>
      <c r="M143" s="237"/>
    </row>
    <row r="144" spans="1:13" ht="4.5" customHeight="1" x14ac:dyDescent="0.35">
      <c r="A144" s="472"/>
      <c r="B144" s="245"/>
      <c r="C144" s="240"/>
      <c r="D144" s="240"/>
      <c r="E144" s="241"/>
      <c r="F144" s="241"/>
      <c r="G144" s="236"/>
      <c r="H144" s="236"/>
      <c r="I144" s="236"/>
      <c r="J144" s="236"/>
      <c r="K144" s="236"/>
      <c r="L144" s="236"/>
      <c r="M144" s="237"/>
    </row>
    <row r="145" spans="1:13" x14ac:dyDescent="0.35">
      <c r="A145" s="472"/>
      <c r="B145" s="244"/>
      <c r="C145" s="240" t="s">
        <v>358</v>
      </c>
      <c r="D145" s="240"/>
      <c r="E145" s="236"/>
      <c r="F145" s="236"/>
      <c r="G145" s="236"/>
      <c r="H145" s="236"/>
      <c r="I145" s="236"/>
      <c r="J145" s="236"/>
      <c r="K145" s="236"/>
      <c r="L145" s="236"/>
      <c r="M145" s="237"/>
    </row>
    <row r="146" spans="1:13" x14ac:dyDescent="0.35">
      <c r="A146" s="472"/>
      <c r="B146" s="244"/>
      <c r="C146" s="240" t="s">
        <v>359</v>
      </c>
      <c r="D146" s="240"/>
      <c r="E146" s="236"/>
      <c r="F146" s="236"/>
      <c r="G146" s="247"/>
      <c r="H146" s="236"/>
      <c r="I146" s="247"/>
      <c r="J146" s="236"/>
      <c r="K146" s="247"/>
      <c r="L146" s="236"/>
      <c r="M146" s="237"/>
    </row>
    <row r="147" spans="1:13" ht="4.5" customHeight="1" x14ac:dyDescent="0.35">
      <c r="A147" s="472"/>
      <c r="B147" s="245"/>
      <c r="C147" s="240"/>
      <c r="D147" s="240"/>
      <c r="E147" s="241"/>
      <c r="F147" s="241"/>
      <c r="G147" s="236"/>
      <c r="H147" s="236"/>
      <c r="I147" s="236"/>
      <c r="J147" s="236"/>
      <c r="K147" s="236"/>
      <c r="L147" s="236"/>
      <c r="M147" s="237"/>
    </row>
    <row r="148" spans="1:13" ht="13.15" x14ac:dyDescent="0.35">
      <c r="A148" s="472"/>
      <c r="B148" s="244"/>
      <c r="C148" s="240" t="s">
        <v>360</v>
      </c>
      <c r="D148" s="240"/>
      <c r="E148" s="241"/>
      <c r="F148" s="241"/>
      <c r="G148" s="247"/>
      <c r="H148" s="236"/>
      <c r="I148" s="247"/>
      <c r="J148" s="236"/>
      <c r="K148" s="247"/>
      <c r="L148" s="236"/>
      <c r="M148" s="237"/>
    </row>
    <row r="149" spans="1:13" ht="4.5" customHeight="1" x14ac:dyDescent="0.35">
      <c r="A149" s="472"/>
      <c r="B149" s="245"/>
      <c r="C149" s="240"/>
      <c r="D149" s="240"/>
      <c r="E149" s="241"/>
      <c r="F149" s="241"/>
      <c r="G149" s="236"/>
      <c r="H149" s="236"/>
      <c r="I149" s="236"/>
      <c r="J149" s="236"/>
      <c r="K149" s="236"/>
      <c r="L149" s="236"/>
      <c r="M149" s="237"/>
    </row>
    <row r="150" spans="1:13" ht="13.15" x14ac:dyDescent="0.35">
      <c r="A150" s="472"/>
      <c r="B150" s="244"/>
      <c r="C150" s="240" t="s">
        <v>371</v>
      </c>
      <c r="D150" s="240"/>
      <c r="E150" s="241"/>
      <c r="F150" s="241"/>
      <c r="G150" s="247"/>
      <c r="H150" s="236"/>
      <c r="I150" s="247"/>
      <c r="J150" s="236"/>
      <c r="K150" s="247"/>
      <c r="L150" s="236"/>
      <c r="M150" s="237"/>
    </row>
    <row r="151" spans="1:13" ht="4.5" customHeight="1" x14ac:dyDescent="0.35">
      <c r="A151" s="472"/>
      <c r="B151" s="245"/>
      <c r="C151" s="240"/>
      <c r="D151" s="240"/>
      <c r="E151" s="241"/>
      <c r="F151" s="241"/>
      <c r="G151" s="236"/>
      <c r="H151" s="236"/>
      <c r="I151" s="236"/>
      <c r="J151" s="236"/>
      <c r="K151" s="236"/>
      <c r="L151" s="236"/>
      <c r="M151" s="237"/>
    </row>
    <row r="152" spans="1:13" ht="13.15" x14ac:dyDescent="0.35">
      <c r="A152" s="472"/>
      <c r="B152" s="244"/>
      <c r="C152" s="240" t="s">
        <v>341</v>
      </c>
      <c r="D152" s="240"/>
      <c r="E152" s="241"/>
      <c r="F152" s="241"/>
      <c r="G152" s="247"/>
      <c r="H152" s="236"/>
      <c r="I152" s="247"/>
      <c r="J152" s="236"/>
      <c r="K152" s="247"/>
      <c r="L152" s="236"/>
      <c r="M152" s="237"/>
    </row>
    <row r="153" spans="1:13" ht="4.5" customHeight="1" x14ac:dyDescent="0.35">
      <c r="A153" s="472"/>
      <c r="B153" s="245"/>
      <c r="C153" s="240"/>
      <c r="D153" s="240"/>
      <c r="E153" s="241"/>
      <c r="F153" s="241"/>
      <c r="G153" s="236"/>
      <c r="H153" s="236"/>
      <c r="I153" s="236"/>
      <c r="J153" s="236"/>
      <c r="K153" s="236"/>
      <c r="L153" s="236"/>
      <c r="M153" s="237"/>
    </row>
    <row r="154" spans="1:13" ht="13.15" x14ac:dyDescent="0.35">
      <c r="A154" s="472"/>
      <c r="B154" s="244"/>
      <c r="C154" s="240" t="s">
        <v>342</v>
      </c>
      <c r="D154" s="240"/>
      <c r="E154" s="540"/>
      <c r="F154" s="540"/>
      <c r="G154" s="540"/>
      <c r="H154" s="540"/>
      <c r="I154" s="540"/>
      <c r="J154" s="540"/>
      <c r="K154" s="540"/>
      <c r="L154" s="540"/>
      <c r="M154" s="237"/>
    </row>
    <row r="155" spans="1:13" ht="4.5" customHeight="1" x14ac:dyDescent="0.35">
      <c r="A155" s="472"/>
      <c r="B155" s="244"/>
      <c r="C155" s="240"/>
      <c r="D155" s="240"/>
      <c r="E155" s="241"/>
      <c r="F155" s="241"/>
      <c r="G155" s="236"/>
      <c r="H155" s="236"/>
      <c r="I155" s="236"/>
      <c r="J155" s="236"/>
      <c r="K155" s="236"/>
      <c r="L155" s="236"/>
      <c r="M155" s="237"/>
    </row>
    <row r="156" spans="1:13" ht="13.15" x14ac:dyDescent="0.35">
      <c r="A156" s="472"/>
      <c r="B156" s="244"/>
      <c r="C156" s="430" t="s">
        <v>343</v>
      </c>
      <c r="D156" s="240"/>
      <c r="E156" s="241"/>
      <c r="F156" s="241"/>
      <c r="G156" s="236"/>
      <c r="H156" s="236"/>
      <c r="I156" s="236"/>
      <c r="J156" s="236"/>
      <c r="K156" s="236"/>
      <c r="L156" s="236"/>
      <c r="M156" s="237"/>
    </row>
    <row r="157" spans="1:13" x14ac:dyDescent="0.35">
      <c r="A157" s="472"/>
      <c r="B157" s="244"/>
      <c r="C157" s="240" t="s">
        <v>372</v>
      </c>
      <c r="D157" s="240"/>
      <c r="E157" s="240"/>
      <c r="F157" s="240"/>
      <c r="G157" s="236"/>
      <c r="H157" s="236"/>
      <c r="I157" s="236"/>
      <c r="J157" s="236"/>
      <c r="K157" s="236"/>
      <c r="L157" s="236"/>
      <c r="M157" s="237"/>
    </row>
    <row r="158" spans="1:13" x14ac:dyDescent="0.35">
      <c r="A158" s="472"/>
      <c r="B158" s="244"/>
      <c r="C158" s="240" t="s">
        <v>373</v>
      </c>
      <c r="D158" s="240"/>
      <c r="E158" s="240"/>
      <c r="F158" s="240"/>
      <c r="G158" s="247"/>
      <c r="H158" s="236"/>
      <c r="I158" s="247"/>
      <c r="J158" s="236"/>
      <c r="K158" s="247"/>
      <c r="L158" s="236"/>
      <c r="M158" s="237"/>
    </row>
    <row r="159" spans="1:13" ht="4.5" customHeight="1" x14ac:dyDescent="0.35">
      <c r="A159" s="472"/>
      <c r="B159" s="245"/>
      <c r="C159" s="240"/>
      <c r="D159" s="240"/>
      <c r="E159" s="241"/>
      <c r="F159" s="241"/>
      <c r="G159" s="236"/>
      <c r="H159" s="236"/>
      <c r="I159" s="236"/>
      <c r="J159" s="236"/>
      <c r="K159" s="236"/>
      <c r="L159" s="236"/>
      <c r="M159" s="237"/>
    </row>
    <row r="160" spans="1:13" ht="13.15" x14ac:dyDescent="0.35">
      <c r="A160" s="472"/>
      <c r="B160" s="244"/>
      <c r="C160" s="240" t="s">
        <v>374</v>
      </c>
      <c r="D160" s="240"/>
      <c r="E160" s="241"/>
      <c r="F160" s="241"/>
      <c r="G160" s="247"/>
      <c r="H160" s="236"/>
      <c r="I160" s="247"/>
      <c r="J160" s="236"/>
      <c r="K160" s="247"/>
      <c r="L160" s="236"/>
      <c r="M160" s="237"/>
    </row>
    <row r="161" spans="1:13" ht="4.5" customHeight="1" x14ac:dyDescent="0.35">
      <c r="A161" s="472"/>
      <c r="B161" s="245"/>
      <c r="C161" s="240"/>
      <c r="D161" s="240"/>
      <c r="E161" s="241"/>
      <c r="F161" s="241"/>
      <c r="G161" s="236"/>
      <c r="H161" s="236"/>
      <c r="I161" s="236"/>
      <c r="J161" s="236"/>
      <c r="K161" s="236"/>
      <c r="L161" s="236"/>
      <c r="M161" s="237"/>
    </row>
    <row r="162" spans="1:13" x14ac:dyDescent="0.35">
      <c r="A162" s="472"/>
      <c r="B162" s="244"/>
      <c r="C162" s="240" t="s">
        <v>375</v>
      </c>
      <c r="D162" s="240"/>
      <c r="E162" s="236"/>
      <c r="F162" s="236"/>
      <c r="G162" s="236"/>
      <c r="H162" s="236"/>
      <c r="I162" s="236"/>
      <c r="J162" s="236"/>
      <c r="K162" s="236"/>
      <c r="L162" s="236"/>
      <c r="M162" s="237"/>
    </row>
    <row r="163" spans="1:13" x14ac:dyDescent="0.35">
      <c r="A163" s="472"/>
      <c r="B163" s="244"/>
      <c r="C163" s="240" t="s">
        <v>376</v>
      </c>
      <c r="D163" s="240"/>
      <c r="E163" s="236"/>
      <c r="F163" s="236"/>
      <c r="G163" s="247"/>
      <c r="H163" s="236"/>
      <c r="I163" s="247"/>
      <c r="J163" s="236"/>
      <c r="K163" s="247"/>
      <c r="L163" s="236"/>
      <c r="M163" s="237"/>
    </row>
    <row r="164" spans="1:13" ht="4.5" customHeight="1" x14ac:dyDescent="0.35">
      <c r="A164" s="472"/>
      <c r="B164" s="245"/>
      <c r="C164" s="240"/>
      <c r="D164" s="240"/>
      <c r="E164" s="241"/>
      <c r="F164" s="241"/>
      <c r="G164" s="236"/>
      <c r="H164" s="236"/>
      <c r="I164" s="236"/>
      <c r="J164" s="236"/>
      <c r="K164" s="236"/>
      <c r="L164" s="236"/>
      <c r="M164" s="237"/>
    </row>
    <row r="165" spans="1:13" ht="13.15" x14ac:dyDescent="0.35">
      <c r="A165" s="472"/>
      <c r="B165" s="244"/>
      <c r="C165" s="240" t="s">
        <v>377</v>
      </c>
      <c r="D165" s="240"/>
      <c r="E165" s="241"/>
      <c r="F165" s="241"/>
      <c r="G165" s="236"/>
      <c r="H165" s="236"/>
      <c r="I165" s="236"/>
      <c r="J165" s="236"/>
      <c r="K165" s="236"/>
      <c r="L165" s="236"/>
      <c r="M165" s="237"/>
    </row>
    <row r="166" spans="1:13" ht="13.15" x14ac:dyDescent="0.35">
      <c r="A166" s="472"/>
      <c r="B166" s="244"/>
      <c r="C166" s="240" t="s">
        <v>378</v>
      </c>
      <c r="D166" s="240"/>
      <c r="E166" s="241"/>
      <c r="F166" s="241"/>
      <c r="G166" s="247"/>
      <c r="H166" s="236"/>
      <c r="I166" s="247"/>
      <c r="J166" s="236"/>
      <c r="K166" s="247"/>
      <c r="L166" s="236"/>
      <c r="M166" s="237"/>
    </row>
    <row r="167" spans="1:13" ht="4.5" customHeight="1" x14ac:dyDescent="0.35">
      <c r="A167" s="472"/>
      <c r="B167" s="245"/>
      <c r="C167" s="240"/>
      <c r="D167" s="240"/>
      <c r="E167" s="241"/>
      <c r="F167" s="241"/>
      <c r="G167" s="236"/>
      <c r="H167" s="236"/>
      <c r="I167" s="236"/>
      <c r="J167" s="236"/>
      <c r="K167" s="236"/>
      <c r="L167" s="236"/>
      <c r="M167" s="237"/>
    </row>
    <row r="168" spans="1:13" ht="13.15" x14ac:dyDescent="0.35">
      <c r="A168" s="472"/>
      <c r="B168" s="244"/>
      <c r="C168" s="240" t="s">
        <v>379</v>
      </c>
      <c r="D168" s="240"/>
      <c r="E168" s="241"/>
      <c r="F168" s="241"/>
      <c r="G168" s="236"/>
      <c r="H168" s="236"/>
      <c r="I168" s="236"/>
      <c r="J168" s="236"/>
      <c r="K168" s="236"/>
      <c r="L168" s="236"/>
      <c r="M168" s="237"/>
    </row>
    <row r="169" spans="1:13" ht="13.15" x14ac:dyDescent="0.35">
      <c r="A169" s="472"/>
      <c r="B169" s="244"/>
      <c r="C169" s="240" t="s">
        <v>380</v>
      </c>
      <c r="D169" s="240"/>
      <c r="E169" s="241"/>
      <c r="F169" s="241"/>
      <c r="G169" s="247"/>
      <c r="H169" s="236"/>
      <c r="I169" s="247"/>
      <c r="J169" s="236"/>
      <c r="K169" s="247"/>
      <c r="L169" s="236"/>
      <c r="M169" s="237"/>
    </row>
    <row r="170" spans="1:13" ht="4.5" customHeight="1" x14ac:dyDescent="0.35">
      <c r="A170" s="472"/>
      <c r="B170" s="245"/>
      <c r="C170" s="240"/>
      <c r="D170" s="240"/>
      <c r="E170" s="241"/>
      <c r="F170" s="241"/>
      <c r="G170" s="236"/>
      <c r="H170" s="236"/>
      <c r="I170" s="236"/>
      <c r="J170" s="236"/>
      <c r="K170" s="236"/>
      <c r="L170" s="236"/>
      <c r="M170" s="237"/>
    </row>
    <row r="171" spans="1:13" ht="13.15" x14ac:dyDescent="0.35">
      <c r="A171" s="472"/>
      <c r="B171" s="244"/>
      <c r="C171" s="240" t="s">
        <v>381</v>
      </c>
      <c r="D171" s="240"/>
      <c r="E171" s="241"/>
      <c r="F171" s="241"/>
      <c r="G171" s="236"/>
      <c r="H171" s="236"/>
      <c r="I171" s="236"/>
      <c r="J171" s="236"/>
      <c r="K171" s="236"/>
      <c r="L171" s="236"/>
      <c r="M171" s="237"/>
    </row>
    <row r="172" spans="1:13" ht="13.15" x14ac:dyDescent="0.35">
      <c r="A172" s="472"/>
      <c r="B172" s="244"/>
      <c r="C172" s="240" t="s">
        <v>382</v>
      </c>
      <c r="D172" s="240"/>
      <c r="E172" s="241"/>
      <c r="F172" s="241"/>
      <c r="G172" s="247"/>
      <c r="H172" s="236"/>
      <c r="I172" s="247"/>
      <c r="J172" s="236"/>
      <c r="K172" s="247"/>
      <c r="L172" s="236"/>
      <c r="M172" s="237"/>
    </row>
    <row r="173" spans="1:13" ht="4.5" customHeight="1" x14ac:dyDescent="0.35">
      <c r="A173" s="472"/>
      <c r="B173" s="245"/>
      <c r="C173" s="240"/>
      <c r="D173" s="240"/>
      <c r="E173" s="241"/>
      <c r="F173" s="241"/>
      <c r="G173" s="236"/>
      <c r="H173" s="236"/>
      <c r="I173" s="236"/>
      <c r="J173" s="236"/>
      <c r="K173" s="236"/>
      <c r="L173" s="236"/>
      <c r="M173" s="237"/>
    </row>
    <row r="174" spans="1:13" ht="13.15" x14ac:dyDescent="0.35">
      <c r="A174" s="472"/>
      <c r="B174" s="244"/>
      <c r="C174" s="240" t="s">
        <v>341</v>
      </c>
      <c r="D174" s="240"/>
      <c r="E174" s="241"/>
      <c r="F174" s="241"/>
      <c r="G174" s="247"/>
      <c r="H174" s="236"/>
      <c r="I174" s="247"/>
      <c r="J174" s="236"/>
      <c r="K174" s="247"/>
      <c r="L174" s="236"/>
      <c r="M174" s="237"/>
    </row>
    <row r="175" spans="1:13" ht="4.5" customHeight="1" x14ac:dyDescent="0.35">
      <c r="A175" s="472"/>
      <c r="B175" s="245"/>
      <c r="C175" s="240"/>
      <c r="D175" s="240"/>
      <c r="E175" s="241"/>
      <c r="F175" s="241"/>
      <c r="G175" s="236"/>
      <c r="H175" s="236"/>
      <c r="I175" s="236"/>
      <c r="J175" s="236"/>
      <c r="K175" s="236"/>
      <c r="L175" s="236"/>
      <c r="M175" s="237"/>
    </row>
    <row r="176" spans="1:13" ht="13.15" x14ac:dyDescent="0.35">
      <c r="A176" s="472"/>
      <c r="B176" s="244"/>
      <c r="C176" s="240" t="s">
        <v>342</v>
      </c>
      <c r="D176" s="240"/>
      <c r="E176" s="540"/>
      <c r="F176" s="540"/>
      <c r="G176" s="540"/>
      <c r="H176" s="540"/>
      <c r="I176" s="540"/>
      <c r="J176" s="540"/>
      <c r="K176" s="540"/>
      <c r="L176" s="540"/>
      <c r="M176" s="237"/>
    </row>
    <row r="177" spans="1:13" ht="15" customHeight="1" x14ac:dyDescent="0.35">
      <c r="A177" s="472"/>
      <c r="B177" s="245"/>
      <c r="C177" s="236"/>
      <c r="D177" s="240"/>
      <c r="E177" s="241"/>
      <c r="F177" s="241"/>
      <c r="G177" s="236"/>
      <c r="H177" s="236"/>
      <c r="I177" s="236"/>
      <c r="J177" s="236"/>
      <c r="K177" s="236"/>
      <c r="L177" s="236"/>
      <c r="M177" s="237"/>
    </row>
    <row r="178" spans="1:13" ht="13.15" x14ac:dyDescent="0.35">
      <c r="A178" s="472"/>
      <c r="B178" s="250" t="s">
        <v>248</v>
      </c>
      <c r="C178" s="251" t="s">
        <v>383</v>
      </c>
      <c r="D178" s="240"/>
      <c r="E178" s="241"/>
      <c r="F178" s="241"/>
      <c r="G178" s="236"/>
      <c r="H178" s="236"/>
      <c r="I178" s="236"/>
      <c r="J178" s="236"/>
      <c r="K178" s="236"/>
      <c r="L178" s="236"/>
      <c r="M178" s="237"/>
    </row>
    <row r="179" spans="1:13" ht="13.15" x14ac:dyDescent="0.35">
      <c r="A179" s="472"/>
      <c r="B179" s="250"/>
      <c r="C179" s="251"/>
      <c r="D179" s="240"/>
      <c r="E179" s="241"/>
      <c r="F179" s="241"/>
      <c r="G179" s="252" t="s">
        <v>329</v>
      </c>
      <c r="H179" s="236"/>
      <c r="I179" s="252" t="s">
        <v>330</v>
      </c>
      <c r="J179" s="236"/>
      <c r="K179" s="252" t="s">
        <v>331</v>
      </c>
      <c r="L179" s="236"/>
      <c r="M179" s="237"/>
    </row>
    <row r="180" spans="1:13" ht="13.15" x14ac:dyDescent="0.35">
      <c r="A180" s="472"/>
      <c r="B180" s="250"/>
      <c r="C180" s="430" t="s">
        <v>353</v>
      </c>
      <c r="D180" s="240"/>
      <c r="E180" s="241"/>
      <c r="F180" s="241"/>
      <c r="G180" s="252"/>
      <c r="H180" s="236"/>
      <c r="I180" s="252"/>
      <c r="J180" s="236"/>
      <c r="K180" s="252"/>
      <c r="L180" s="236"/>
      <c r="M180" s="237"/>
    </row>
    <row r="181" spans="1:13" x14ac:dyDescent="0.35">
      <c r="A181" s="472"/>
      <c r="B181" s="244"/>
      <c r="C181" s="30" t="s">
        <v>384</v>
      </c>
      <c r="D181" s="240"/>
      <c r="E181" s="240"/>
      <c r="F181" s="240"/>
      <c r="G181" s="247"/>
      <c r="H181" s="236"/>
      <c r="I181" s="247"/>
      <c r="J181" s="236"/>
      <c r="K181" s="247"/>
      <c r="L181" s="236"/>
      <c r="M181" s="237"/>
    </row>
    <row r="182" spans="1:13" ht="4.5" customHeight="1" x14ac:dyDescent="0.35">
      <c r="A182" s="472"/>
      <c r="B182" s="245"/>
      <c r="C182" s="240"/>
      <c r="D182" s="240"/>
      <c r="E182" s="241"/>
      <c r="F182" s="241"/>
      <c r="G182" s="236"/>
      <c r="H182" s="236"/>
      <c r="I182" s="236"/>
      <c r="J182" s="236"/>
      <c r="K182" s="236"/>
      <c r="L182" s="236"/>
      <c r="M182" s="237"/>
    </row>
    <row r="183" spans="1:13" ht="13.15" x14ac:dyDescent="0.35">
      <c r="A183" s="472"/>
      <c r="B183" s="244"/>
      <c r="C183" s="30" t="s">
        <v>385</v>
      </c>
      <c r="D183" s="240"/>
      <c r="E183" s="241"/>
      <c r="F183" s="241"/>
      <c r="G183" s="247"/>
      <c r="H183" s="236"/>
      <c r="I183" s="247"/>
      <c r="J183" s="236"/>
      <c r="K183" s="247"/>
      <c r="L183" s="236"/>
      <c r="M183" s="237"/>
    </row>
    <row r="184" spans="1:13" ht="4.5" customHeight="1" x14ac:dyDescent="0.35">
      <c r="A184" s="472"/>
      <c r="B184" s="245"/>
      <c r="C184" s="240"/>
      <c r="D184" s="240"/>
      <c r="E184" s="241"/>
      <c r="F184" s="241"/>
      <c r="G184" s="236"/>
      <c r="H184" s="236"/>
      <c r="I184" s="236"/>
      <c r="J184" s="236"/>
      <c r="K184" s="236"/>
      <c r="L184" s="236"/>
      <c r="M184" s="237"/>
    </row>
    <row r="185" spans="1:13" x14ac:dyDescent="0.35">
      <c r="A185" s="472"/>
      <c r="B185" s="244"/>
      <c r="C185" s="30" t="s">
        <v>386</v>
      </c>
      <c r="D185" s="240"/>
      <c r="E185" s="236"/>
      <c r="F185" s="236"/>
      <c r="G185" s="247"/>
      <c r="H185" s="236"/>
      <c r="I185" s="247"/>
      <c r="J185" s="236"/>
      <c r="K185" s="247"/>
      <c r="L185" s="236"/>
      <c r="M185" s="237"/>
    </row>
    <row r="186" spans="1:13" ht="4.5" customHeight="1" x14ac:dyDescent="0.35">
      <c r="A186" s="472"/>
      <c r="B186" s="245"/>
      <c r="C186" s="240"/>
      <c r="D186" s="240"/>
      <c r="E186" s="241"/>
      <c r="F186" s="241"/>
      <c r="G186" s="236"/>
      <c r="H186" s="236"/>
      <c r="I186" s="236"/>
      <c r="J186" s="236"/>
      <c r="K186" s="236"/>
      <c r="L186" s="236"/>
      <c r="M186" s="237"/>
    </row>
    <row r="187" spans="1:13" x14ac:dyDescent="0.35">
      <c r="A187" s="472"/>
      <c r="B187" s="244"/>
      <c r="C187" s="30" t="s">
        <v>387</v>
      </c>
      <c r="D187" s="240"/>
      <c r="E187" s="240"/>
      <c r="F187" s="240"/>
      <c r="G187" s="247"/>
      <c r="H187" s="236"/>
      <c r="I187" s="247"/>
      <c r="J187" s="236"/>
      <c r="K187" s="247"/>
      <c r="L187" s="236"/>
      <c r="M187" s="237"/>
    </row>
    <row r="188" spans="1:13" ht="4.5" customHeight="1" x14ac:dyDescent="0.35">
      <c r="A188" s="472"/>
      <c r="B188" s="245"/>
      <c r="C188" s="240"/>
      <c r="D188" s="240"/>
      <c r="E188" s="241"/>
      <c r="F188" s="241"/>
      <c r="G188" s="236"/>
      <c r="H188" s="236"/>
      <c r="I188" s="236"/>
      <c r="J188" s="236"/>
      <c r="K188" s="236"/>
      <c r="L188" s="236"/>
      <c r="M188" s="237"/>
    </row>
    <row r="189" spans="1:13" ht="13.15" x14ac:dyDescent="0.35">
      <c r="A189" s="472"/>
      <c r="B189" s="244"/>
      <c r="C189" s="30" t="s">
        <v>388</v>
      </c>
      <c r="D189" s="240"/>
      <c r="E189" s="241"/>
      <c r="F189" s="241"/>
      <c r="G189" s="247"/>
      <c r="H189" s="236"/>
      <c r="I189" s="247"/>
      <c r="J189" s="236"/>
      <c r="K189" s="247"/>
      <c r="L189" s="236"/>
      <c r="M189" s="237"/>
    </row>
    <row r="190" spans="1:13" ht="4.5" customHeight="1" x14ac:dyDescent="0.35">
      <c r="A190" s="472"/>
      <c r="B190" s="245"/>
      <c r="C190" s="240"/>
      <c r="D190" s="240"/>
      <c r="E190" s="241"/>
      <c r="F190" s="241"/>
      <c r="G190" s="236"/>
      <c r="H190" s="236"/>
      <c r="I190" s="236"/>
      <c r="J190" s="236"/>
      <c r="K190" s="236"/>
      <c r="L190" s="236"/>
      <c r="M190" s="237"/>
    </row>
    <row r="191" spans="1:13" x14ac:dyDescent="0.35">
      <c r="A191" s="472"/>
      <c r="B191" s="244"/>
      <c r="C191" s="30" t="s">
        <v>389</v>
      </c>
      <c r="D191" s="240"/>
      <c r="E191" s="236"/>
      <c r="F191" s="236"/>
      <c r="G191" s="247"/>
      <c r="H191" s="236"/>
      <c r="I191" s="247"/>
      <c r="J191" s="236"/>
      <c r="K191" s="247"/>
      <c r="L191" s="236"/>
      <c r="M191" s="237"/>
    </row>
    <row r="192" spans="1:13" ht="4.5" customHeight="1" x14ac:dyDescent="0.35">
      <c r="A192" s="472"/>
      <c r="B192" s="245"/>
      <c r="C192" s="240"/>
      <c r="D192" s="240"/>
      <c r="E192" s="241"/>
      <c r="F192" s="241"/>
      <c r="G192" s="236"/>
      <c r="H192" s="236"/>
      <c r="I192" s="236"/>
      <c r="J192" s="236"/>
      <c r="K192" s="236"/>
      <c r="L192" s="236"/>
      <c r="M192" s="237"/>
    </row>
    <row r="193" spans="1:13" ht="13.15" x14ac:dyDescent="0.35">
      <c r="A193" s="472"/>
      <c r="B193" s="244"/>
      <c r="C193" s="240" t="s">
        <v>360</v>
      </c>
      <c r="D193" s="240"/>
      <c r="E193" s="241"/>
      <c r="F193" s="241"/>
      <c r="G193" s="247"/>
      <c r="H193" s="236"/>
      <c r="I193" s="247"/>
      <c r="J193" s="236"/>
      <c r="K193" s="247"/>
      <c r="L193" s="236"/>
      <c r="M193" s="237"/>
    </row>
    <row r="194" spans="1:13" ht="4.5" customHeight="1" x14ac:dyDescent="0.35">
      <c r="A194" s="472"/>
      <c r="B194" s="244"/>
      <c r="C194" s="240"/>
      <c r="D194" s="240"/>
      <c r="E194" s="241"/>
      <c r="F194" s="241"/>
      <c r="G194" s="241"/>
      <c r="H194" s="241"/>
      <c r="I194" s="241"/>
      <c r="J194" s="236"/>
      <c r="K194" s="241"/>
      <c r="L194" s="236"/>
      <c r="M194" s="237"/>
    </row>
    <row r="195" spans="1:13" ht="13.15" x14ac:dyDescent="0.35">
      <c r="A195" s="472"/>
      <c r="B195" s="244"/>
      <c r="C195" s="240" t="s">
        <v>341</v>
      </c>
      <c r="D195" s="240"/>
      <c r="E195" s="241"/>
      <c r="F195" s="241"/>
      <c r="G195" s="247"/>
      <c r="H195" s="236"/>
      <c r="I195" s="247"/>
      <c r="J195" s="236"/>
      <c r="K195" s="247"/>
      <c r="L195" s="236"/>
      <c r="M195" s="237"/>
    </row>
    <row r="196" spans="1:13" ht="4.5" customHeight="1" x14ac:dyDescent="0.35">
      <c r="A196" s="472"/>
      <c r="B196" s="245"/>
      <c r="C196" s="240"/>
      <c r="D196" s="240"/>
      <c r="E196" s="241"/>
      <c r="F196" s="241"/>
      <c r="G196" s="236"/>
      <c r="H196" s="236"/>
      <c r="I196" s="236"/>
      <c r="J196" s="236"/>
      <c r="K196" s="236"/>
      <c r="L196" s="236"/>
      <c r="M196" s="237"/>
    </row>
    <row r="197" spans="1:13" ht="13.15" x14ac:dyDescent="0.35">
      <c r="A197" s="472"/>
      <c r="B197" s="244"/>
      <c r="C197" s="240" t="s">
        <v>342</v>
      </c>
      <c r="D197" s="240"/>
      <c r="E197" s="542"/>
      <c r="F197" s="542"/>
      <c r="G197" s="542"/>
      <c r="H197" s="542"/>
      <c r="I197" s="542"/>
      <c r="J197" s="542"/>
      <c r="K197" s="542"/>
      <c r="L197" s="542"/>
      <c r="M197" s="237"/>
    </row>
    <row r="198" spans="1:13" ht="4.5" customHeight="1" x14ac:dyDescent="0.35">
      <c r="A198" s="472"/>
      <c r="B198" s="245"/>
      <c r="C198" s="240"/>
      <c r="D198" s="240"/>
      <c r="E198" s="241"/>
      <c r="F198" s="241"/>
      <c r="G198" s="236"/>
      <c r="H198" s="236"/>
      <c r="I198" s="236"/>
      <c r="J198" s="236"/>
      <c r="K198" s="236"/>
      <c r="L198" s="236"/>
      <c r="M198" s="237"/>
    </row>
    <row r="199" spans="1:13" ht="13.15" x14ac:dyDescent="0.35">
      <c r="A199" s="472"/>
      <c r="B199" s="244"/>
      <c r="C199" s="430" t="s">
        <v>343</v>
      </c>
      <c r="D199" s="240"/>
      <c r="E199" s="241"/>
      <c r="F199" s="241"/>
      <c r="G199" s="236"/>
      <c r="H199" s="236"/>
      <c r="I199" s="236"/>
      <c r="J199" s="236"/>
      <c r="K199" s="236"/>
      <c r="L199" s="236"/>
      <c r="M199" s="237"/>
    </row>
    <row r="200" spans="1:13" x14ac:dyDescent="0.35">
      <c r="A200" s="472"/>
      <c r="B200" s="244"/>
      <c r="C200" s="240" t="s">
        <v>390</v>
      </c>
      <c r="D200" s="240"/>
      <c r="E200" s="240"/>
      <c r="F200" s="240"/>
      <c r="G200" s="247"/>
      <c r="H200" s="236"/>
      <c r="I200" s="247"/>
      <c r="J200" s="236"/>
      <c r="K200" s="247"/>
      <c r="L200" s="236"/>
      <c r="M200" s="237"/>
    </row>
    <row r="201" spans="1:13" ht="4.5" customHeight="1" x14ac:dyDescent="0.35">
      <c r="A201" s="472"/>
      <c r="B201" s="245"/>
      <c r="C201" s="240"/>
      <c r="D201" s="240"/>
      <c r="E201" s="241"/>
      <c r="F201" s="241"/>
      <c r="G201" s="236"/>
      <c r="H201" s="236"/>
      <c r="I201" s="236"/>
      <c r="J201" s="236"/>
      <c r="K201" s="236"/>
      <c r="L201" s="236"/>
      <c r="M201" s="237"/>
    </row>
    <row r="202" spans="1:13" ht="13.15" x14ac:dyDescent="0.35">
      <c r="A202" s="472"/>
      <c r="B202" s="244"/>
      <c r="C202" s="240" t="s">
        <v>391</v>
      </c>
      <c r="D202" s="240"/>
      <c r="E202" s="241"/>
      <c r="F202" s="241"/>
      <c r="G202" s="247"/>
      <c r="H202" s="236"/>
      <c r="I202" s="247"/>
      <c r="J202" s="236"/>
      <c r="K202" s="247"/>
      <c r="L202" s="236"/>
      <c r="M202" s="237"/>
    </row>
    <row r="203" spans="1:13" ht="4.5" customHeight="1" x14ac:dyDescent="0.35">
      <c r="A203" s="472"/>
      <c r="B203" s="245"/>
      <c r="C203" s="240"/>
      <c r="D203" s="240"/>
      <c r="E203" s="241"/>
      <c r="F203" s="241"/>
      <c r="G203" s="236"/>
      <c r="H203" s="236"/>
      <c r="I203" s="236"/>
      <c r="J203" s="236"/>
      <c r="K203" s="236"/>
      <c r="L203" s="236"/>
      <c r="M203" s="237"/>
    </row>
    <row r="204" spans="1:13" x14ac:dyDescent="0.35">
      <c r="A204" s="472"/>
      <c r="B204" s="244"/>
      <c r="C204" s="240" t="s">
        <v>392</v>
      </c>
      <c r="D204" s="240"/>
      <c r="E204" s="236"/>
      <c r="F204" s="236"/>
      <c r="G204" s="247"/>
      <c r="H204" s="236"/>
      <c r="I204" s="247"/>
      <c r="J204" s="236"/>
      <c r="K204" s="247"/>
      <c r="L204" s="236"/>
      <c r="M204" s="237"/>
    </row>
    <row r="205" spans="1:13" ht="4.5" customHeight="1" x14ac:dyDescent="0.35">
      <c r="A205" s="472"/>
      <c r="B205" s="245"/>
      <c r="C205" s="240"/>
      <c r="D205" s="240"/>
      <c r="E205" s="241"/>
      <c r="F205" s="241"/>
      <c r="G205" s="236"/>
      <c r="H205" s="236"/>
      <c r="I205" s="236"/>
      <c r="J205" s="236"/>
      <c r="K205" s="236"/>
      <c r="L205" s="236"/>
      <c r="M205" s="237"/>
    </row>
    <row r="206" spans="1:13" ht="13.15" x14ac:dyDescent="0.35">
      <c r="A206" s="472"/>
      <c r="B206" s="244"/>
      <c r="C206" s="240" t="s">
        <v>393</v>
      </c>
      <c r="D206" s="240"/>
      <c r="E206" s="241"/>
      <c r="F206" s="241"/>
      <c r="G206" s="236"/>
      <c r="H206" s="236"/>
      <c r="I206" s="236"/>
      <c r="J206" s="236"/>
      <c r="K206" s="236"/>
      <c r="L206" s="236"/>
      <c r="M206" s="237"/>
    </row>
    <row r="207" spans="1:13" ht="13.15" x14ac:dyDescent="0.35">
      <c r="A207" s="472"/>
      <c r="B207" s="244"/>
      <c r="C207" s="240" t="s">
        <v>394</v>
      </c>
      <c r="D207" s="240"/>
      <c r="E207" s="241"/>
      <c r="F207" s="241"/>
      <c r="G207" s="247"/>
      <c r="H207" s="236"/>
      <c r="I207" s="247"/>
      <c r="J207" s="236"/>
      <c r="K207" s="247"/>
      <c r="L207" s="236"/>
      <c r="M207" s="237"/>
    </row>
    <row r="208" spans="1:13" ht="4.5" customHeight="1" x14ac:dyDescent="0.35">
      <c r="A208" s="472"/>
      <c r="B208" s="245"/>
      <c r="C208" s="240"/>
      <c r="D208" s="240"/>
      <c r="E208" s="241"/>
      <c r="F208" s="241"/>
      <c r="G208" s="236"/>
      <c r="H208" s="236"/>
      <c r="I208" s="236"/>
      <c r="J208" s="236"/>
      <c r="K208" s="236"/>
      <c r="L208" s="236"/>
      <c r="M208" s="237"/>
    </row>
    <row r="209" spans="1:13" ht="13.15" x14ac:dyDescent="0.35">
      <c r="A209" s="472"/>
      <c r="B209" s="244"/>
      <c r="C209" s="240" t="s">
        <v>341</v>
      </c>
      <c r="D209" s="240"/>
      <c r="E209" s="241"/>
      <c r="F209" s="241"/>
      <c r="G209" s="247"/>
      <c r="H209" s="236"/>
      <c r="I209" s="247"/>
      <c r="J209" s="236"/>
      <c r="K209" s="247"/>
      <c r="L209" s="236"/>
      <c r="M209" s="237"/>
    </row>
    <row r="210" spans="1:13" ht="4.5" customHeight="1" x14ac:dyDescent="0.35">
      <c r="A210" s="472"/>
      <c r="B210" s="245"/>
      <c r="C210" s="240"/>
      <c r="D210" s="240"/>
      <c r="E210" s="241"/>
      <c r="F210" s="241"/>
      <c r="G210" s="236"/>
      <c r="H210" s="236"/>
      <c r="I210" s="236"/>
      <c r="J210" s="236"/>
      <c r="K210" s="236"/>
      <c r="L210" s="236"/>
      <c r="M210" s="237"/>
    </row>
    <row r="211" spans="1:13" ht="13.15" x14ac:dyDescent="0.35">
      <c r="A211" s="472"/>
      <c r="B211" s="244"/>
      <c r="C211" s="240" t="s">
        <v>342</v>
      </c>
      <c r="D211" s="240"/>
      <c r="E211" s="540"/>
      <c r="F211" s="540"/>
      <c r="G211" s="540"/>
      <c r="H211" s="540"/>
      <c r="I211" s="540"/>
      <c r="J211" s="540"/>
      <c r="K211" s="540"/>
      <c r="L211" s="540"/>
      <c r="M211" s="237"/>
    </row>
    <row r="212" spans="1:13" ht="15" customHeight="1" x14ac:dyDescent="0.35">
      <c r="A212" s="472"/>
      <c r="B212" s="245"/>
      <c r="C212" s="236"/>
      <c r="D212" s="240"/>
      <c r="E212" s="241"/>
      <c r="F212" s="241"/>
      <c r="G212" s="236"/>
      <c r="H212" s="236"/>
      <c r="I212" s="236"/>
      <c r="J212" s="236"/>
      <c r="K212" s="236"/>
      <c r="L212" s="236"/>
      <c r="M212" s="237"/>
    </row>
    <row r="213" spans="1:13" ht="13.15" x14ac:dyDescent="0.35">
      <c r="A213" s="472"/>
      <c r="B213" s="250" t="s">
        <v>251</v>
      </c>
      <c r="C213" s="251" t="s">
        <v>395</v>
      </c>
      <c r="D213" s="240"/>
      <c r="E213" s="241"/>
      <c r="F213" s="241"/>
      <c r="G213" s="236"/>
      <c r="H213" s="236"/>
      <c r="I213" s="236"/>
      <c r="J213" s="236"/>
      <c r="K213" s="236"/>
      <c r="L213" s="236"/>
      <c r="M213" s="237"/>
    </row>
    <row r="214" spans="1:13" ht="13.15" x14ac:dyDescent="0.35">
      <c r="A214" s="472"/>
      <c r="B214" s="250"/>
      <c r="C214" s="251"/>
      <c r="D214" s="240"/>
      <c r="E214" s="241"/>
      <c r="F214" s="241"/>
      <c r="G214" s="252" t="s">
        <v>329</v>
      </c>
      <c r="H214" s="236"/>
      <c r="I214" s="252" t="s">
        <v>330</v>
      </c>
      <c r="J214" s="236"/>
      <c r="K214" s="252" t="s">
        <v>331</v>
      </c>
      <c r="L214" s="236"/>
      <c r="M214" s="237"/>
    </row>
    <row r="215" spans="1:13" ht="13.15" x14ac:dyDescent="0.35">
      <c r="A215" s="472"/>
      <c r="B215" s="250"/>
      <c r="C215" s="430" t="s">
        <v>353</v>
      </c>
      <c r="D215" s="240"/>
      <c r="E215" s="241"/>
      <c r="F215" s="241"/>
      <c r="G215" s="252"/>
      <c r="H215" s="236"/>
      <c r="I215" s="252"/>
      <c r="J215" s="236"/>
      <c r="K215" s="236"/>
      <c r="L215" s="236"/>
      <c r="M215" s="237"/>
    </row>
    <row r="216" spans="1:13" x14ac:dyDescent="0.35">
      <c r="A216" s="472"/>
      <c r="B216" s="244"/>
      <c r="C216" s="240" t="s">
        <v>396</v>
      </c>
      <c r="D216" s="240"/>
      <c r="E216" s="240"/>
      <c r="F216" s="240"/>
      <c r="G216" s="247"/>
      <c r="H216" s="236"/>
      <c r="I216" s="247"/>
      <c r="J216" s="236"/>
      <c r="K216" s="247"/>
      <c r="L216" s="236"/>
      <c r="M216" s="237"/>
    </row>
    <row r="217" spans="1:13" ht="4.5" customHeight="1" x14ac:dyDescent="0.35">
      <c r="A217" s="472"/>
      <c r="B217" s="245"/>
      <c r="C217" s="240"/>
      <c r="D217" s="240"/>
      <c r="E217" s="241"/>
      <c r="F217" s="241"/>
      <c r="G217" s="236"/>
      <c r="H217" s="236"/>
      <c r="I217" s="236"/>
      <c r="J217" s="236"/>
      <c r="K217" s="236"/>
      <c r="L217" s="236"/>
      <c r="M217" s="237"/>
    </row>
    <row r="218" spans="1:13" ht="13.15" x14ac:dyDescent="0.35">
      <c r="A218" s="472"/>
      <c r="B218" s="244"/>
      <c r="C218" s="240" t="s">
        <v>397</v>
      </c>
      <c r="D218" s="240"/>
      <c r="E218" s="241"/>
      <c r="F218" s="241"/>
      <c r="G218" s="247"/>
      <c r="H218" s="236"/>
      <c r="I218" s="247"/>
      <c r="J218" s="236"/>
      <c r="K218" s="247"/>
      <c r="L218" s="236"/>
      <c r="M218" s="237"/>
    </row>
    <row r="219" spans="1:13" ht="4.5" customHeight="1" x14ac:dyDescent="0.35">
      <c r="A219" s="472"/>
      <c r="B219" s="245"/>
      <c r="C219" s="240"/>
      <c r="D219" s="240"/>
      <c r="E219" s="241"/>
      <c r="F219" s="241"/>
      <c r="G219" s="236"/>
      <c r="H219" s="236"/>
      <c r="I219" s="236"/>
      <c r="J219" s="236"/>
      <c r="K219" s="236"/>
      <c r="L219" s="236"/>
      <c r="M219" s="237"/>
    </row>
    <row r="220" spans="1:13" ht="13.15" x14ac:dyDescent="0.35">
      <c r="A220" s="472"/>
      <c r="B220" s="244"/>
      <c r="C220" s="240" t="s">
        <v>341</v>
      </c>
      <c r="D220" s="240"/>
      <c r="E220" s="241"/>
      <c r="F220" s="241"/>
      <c r="G220" s="247"/>
      <c r="H220" s="236"/>
      <c r="I220" s="247"/>
      <c r="J220" s="236"/>
      <c r="K220" s="247"/>
      <c r="L220" s="236"/>
      <c r="M220" s="237"/>
    </row>
    <row r="221" spans="1:13" ht="4.5" customHeight="1" x14ac:dyDescent="0.35">
      <c r="A221" s="472"/>
      <c r="B221" s="245"/>
      <c r="C221" s="240"/>
      <c r="D221" s="240"/>
      <c r="E221" s="241"/>
      <c r="F221" s="241"/>
      <c r="G221" s="236"/>
      <c r="H221" s="236"/>
      <c r="I221" s="236"/>
      <c r="J221" s="236"/>
      <c r="K221" s="236"/>
      <c r="L221" s="236"/>
      <c r="M221" s="237"/>
    </row>
    <row r="222" spans="1:13" ht="13.15" x14ac:dyDescent="0.35">
      <c r="A222" s="472"/>
      <c r="B222" s="244"/>
      <c r="C222" s="240" t="s">
        <v>342</v>
      </c>
      <c r="D222" s="240"/>
      <c r="E222" s="540"/>
      <c r="F222" s="540"/>
      <c r="G222" s="540"/>
      <c r="H222" s="540"/>
      <c r="I222" s="540"/>
      <c r="J222" s="540"/>
      <c r="K222" s="540"/>
      <c r="L222" s="540"/>
      <c r="M222" s="237"/>
    </row>
    <row r="223" spans="1:13" ht="4.5" customHeight="1" x14ac:dyDescent="0.35">
      <c r="A223" s="472"/>
      <c r="B223" s="245"/>
      <c r="C223" s="240"/>
      <c r="D223" s="240"/>
      <c r="E223" s="241"/>
      <c r="F223" s="241"/>
      <c r="G223" s="236"/>
      <c r="H223" s="236"/>
      <c r="I223" s="236"/>
      <c r="J223" s="236"/>
      <c r="K223" s="236"/>
      <c r="L223" s="236"/>
      <c r="M223" s="237"/>
    </row>
    <row r="224" spans="1:13" ht="13.15" x14ac:dyDescent="0.35">
      <c r="A224" s="472"/>
      <c r="B224" s="244"/>
      <c r="C224" s="430" t="s">
        <v>343</v>
      </c>
      <c r="D224" s="240"/>
      <c r="E224" s="241"/>
      <c r="F224" s="241"/>
      <c r="G224" s="236"/>
      <c r="H224" s="236"/>
      <c r="I224" s="236"/>
      <c r="J224" s="236"/>
      <c r="K224" s="236"/>
      <c r="L224" s="236"/>
      <c r="M224" s="237"/>
    </row>
    <row r="225" spans="1:13" ht="13.15" x14ac:dyDescent="0.35">
      <c r="A225" s="472"/>
      <c r="B225" s="250"/>
      <c r="C225" s="240" t="s">
        <v>398</v>
      </c>
      <c r="D225" s="240"/>
      <c r="E225" s="241"/>
      <c r="F225" s="241"/>
      <c r="G225" s="241"/>
      <c r="H225" s="241"/>
      <c r="I225" s="241"/>
      <c r="J225" s="241"/>
      <c r="K225" s="241"/>
      <c r="L225" s="236"/>
      <c r="M225" s="237"/>
    </row>
    <row r="226" spans="1:13" x14ac:dyDescent="0.35">
      <c r="A226" s="472"/>
      <c r="B226" s="244"/>
      <c r="C226" s="240" t="s">
        <v>399</v>
      </c>
      <c r="D226" s="240"/>
      <c r="E226" s="240"/>
      <c r="F226" s="240"/>
      <c r="G226" s="247"/>
      <c r="H226" s="236"/>
      <c r="I226" s="247"/>
      <c r="J226" s="236"/>
      <c r="K226" s="247"/>
      <c r="L226" s="236"/>
      <c r="M226" s="237"/>
    </row>
    <row r="227" spans="1:13" ht="4.5" customHeight="1" x14ac:dyDescent="0.35">
      <c r="A227" s="472"/>
      <c r="B227" s="245"/>
      <c r="C227" s="240"/>
      <c r="D227" s="240"/>
      <c r="E227" s="241"/>
      <c r="F227" s="241"/>
      <c r="G227" s="236"/>
      <c r="H227" s="236"/>
      <c r="I227" s="236"/>
      <c r="J227" s="236"/>
      <c r="K227" s="236"/>
      <c r="L227" s="236"/>
      <c r="M227" s="237"/>
    </row>
    <row r="228" spans="1:13" ht="13.15" x14ac:dyDescent="0.35">
      <c r="A228" s="472"/>
      <c r="B228" s="244"/>
      <c r="C228" s="240" t="s">
        <v>400</v>
      </c>
      <c r="D228" s="240"/>
      <c r="E228" s="241"/>
      <c r="F228" s="241"/>
      <c r="G228" s="247"/>
      <c r="H228" s="236"/>
      <c r="I228" s="247"/>
      <c r="J228" s="236"/>
      <c r="K228" s="247"/>
      <c r="L228" s="236"/>
      <c r="M228" s="237"/>
    </row>
    <row r="229" spans="1:13" ht="4.5" customHeight="1" x14ac:dyDescent="0.35">
      <c r="A229" s="472"/>
      <c r="B229" s="245"/>
      <c r="C229" s="240"/>
      <c r="D229" s="240"/>
      <c r="E229" s="241"/>
      <c r="F229" s="241"/>
      <c r="G229" s="236"/>
      <c r="H229" s="236"/>
      <c r="I229" s="236"/>
      <c r="J229" s="236"/>
      <c r="K229" s="236"/>
      <c r="L229" s="236"/>
      <c r="M229" s="237"/>
    </row>
    <row r="230" spans="1:13" ht="13.15" x14ac:dyDescent="0.35">
      <c r="A230" s="472"/>
      <c r="B230" s="244"/>
      <c r="C230" s="240" t="s">
        <v>341</v>
      </c>
      <c r="D230" s="240"/>
      <c r="E230" s="241"/>
      <c r="F230" s="241"/>
      <c r="G230" s="247"/>
      <c r="H230" s="236"/>
      <c r="I230" s="247"/>
      <c r="J230" s="236"/>
      <c r="K230" s="247"/>
      <c r="L230" s="236"/>
      <c r="M230" s="237"/>
    </row>
    <row r="231" spans="1:13" ht="4.5" customHeight="1" x14ac:dyDescent="0.35">
      <c r="A231" s="472"/>
      <c r="B231" s="245"/>
      <c r="C231" s="240"/>
      <c r="D231" s="240"/>
      <c r="E231" s="241"/>
      <c r="F231" s="241"/>
      <c r="G231" s="236"/>
      <c r="H231" s="236"/>
      <c r="I231" s="236"/>
      <c r="J231" s="236"/>
      <c r="K231" s="236"/>
      <c r="L231" s="236"/>
      <c r="M231" s="237"/>
    </row>
    <row r="232" spans="1:13" ht="13.15" x14ac:dyDescent="0.35">
      <c r="A232" s="472"/>
      <c r="B232" s="244"/>
      <c r="C232" s="240" t="s">
        <v>342</v>
      </c>
      <c r="D232" s="240"/>
      <c r="E232" s="540"/>
      <c r="F232" s="540"/>
      <c r="G232" s="540"/>
      <c r="H232" s="540"/>
      <c r="I232" s="540"/>
      <c r="J232" s="540"/>
      <c r="K232" s="540"/>
      <c r="L232" s="540"/>
      <c r="M232" s="237"/>
    </row>
    <row r="233" spans="1:13" ht="15" customHeight="1" x14ac:dyDescent="0.35">
      <c r="A233" s="472"/>
      <c r="B233" s="245"/>
      <c r="C233" s="236"/>
      <c r="D233" s="240"/>
      <c r="E233" s="241"/>
      <c r="F233" s="241"/>
      <c r="G233" s="236"/>
      <c r="H233" s="236"/>
      <c r="I233" s="236"/>
      <c r="J233" s="236"/>
      <c r="K233" s="236"/>
      <c r="L233" s="236"/>
      <c r="M233" s="237"/>
    </row>
    <row r="234" spans="1:13" ht="13.15" x14ac:dyDescent="0.35">
      <c r="A234" s="472"/>
      <c r="B234" s="250" t="s">
        <v>401</v>
      </c>
      <c r="C234" s="251" t="s">
        <v>402</v>
      </c>
      <c r="D234" s="240"/>
      <c r="E234" s="241"/>
      <c r="F234" s="241"/>
      <c r="G234" s="236"/>
      <c r="H234" s="236"/>
      <c r="I234" s="236"/>
      <c r="J234" s="236"/>
      <c r="K234" s="236"/>
      <c r="L234" s="236"/>
      <c r="M234" s="237"/>
    </row>
    <row r="235" spans="1:13" ht="13.15" x14ac:dyDescent="0.35">
      <c r="A235" s="472"/>
      <c r="B235" s="250"/>
      <c r="C235" s="251"/>
      <c r="D235" s="240"/>
      <c r="E235" s="241"/>
      <c r="F235" s="241"/>
      <c r="G235" s="252" t="s">
        <v>329</v>
      </c>
      <c r="H235" s="236"/>
      <c r="I235" s="252" t="s">
        <v>330</v>
      </c>
      <c r="J235" s="236"/>
      <c r="K235" s="252" t="s">
        <v>331</v>
      </c>
      <c r="L235" s="236"/>
      <c r="M235" s="237"/>
    </row>
    <row r="236" spans="1:13" ht="13.15" x14ac:dyDescent="0.35">
      <c r="A236" s="472"/>
      <c r="B236" s="250"/>
      <c r="C236" s="430" t="s">
        <v>353</v>
      </c>
      <c r="D236" s="240"/>
      <c r="E236" s="241"/>
      <c r="F236" s="241"/>
      <c r="G236" s="252"/>
      <c r="H236" s="236"/>
      <c r="I236" s="252"/>
      <c r="J236" s="236"/>
      <c r="K236" s="252"/>
      <c r="L236" s="236"/>
      <c r="M236" s="237"/>
    </row>
    <row r="237" spans="1:13" x14ac:dyDescent="0.35">
      <c r="A237" s="472"/>
      <c r="B237" s="244"/>
      <c r="C237" s="30" t="s">
        <v>403</v>
      </c>
      <c r="D237" s="240"/>
      <c r="E237" s="240"/>
      <c r="F237" s="240"/>
      <c r="G237" s="247"/>
      <c r="H237" s="236"/>
      <c r="I237" s="247"/>
      <c r="J237" s="236"/>
      <c r="K237" s="247"/>
      <c r="L237" s="236"/>
      <c r="M237" s="237"/>
    </row>
    <row r="238" spans="1:13" ht="4.5" customHeight="1" x14ac:dyDescent="0.35">
      <c r="A238" s="472"/>
      <c r="B238" s="245"/>
      <c r="C238" s="240"/>
      <c r="D238" s="240"/>
      <c r="E238" s="241"/>
      <c r="F238" s="241"/>
      <c r="G238" s="236"/>
      <c r="H238" s="236"/>
      <c r="I238" s="236"/>
      <c r="J238" s="236"/>
      <c r="K238" s="236"/>
      <c r="L238" s="236"/>
      <c r="M238" s="237"/>
    </row>
    <row r="239" spans="1:13" ht="13.15" x14ac:dyDescent="0.35">
      <c r="A239" s="472"/>
      <c r="B239" s="244"/>
      <c r="C239" s="30" t="s">
        <v>404</v>
      </c>
      <c r="D239" s="240"/>
      <c r="E239" s="241"/>
      <c r="F239" s="241"/>
      <c r="G239" s="247"/>
      <c r="H239" s="236"/>
      <c r="I239" s="247"/>
      <c r="J239" s="236"/>
      <c r="K239" s="247"/>
      <c r="L239" s="236"/>
      <c r="M239" s="237"/>
    </row>
    <row r="240" spans="1:13" ht="4.5" customHeight="1" x14ac:dyDescent="0.35">
      <c r="A240" s="472"/>
      <c r="B240" s="245"/>
      <c r="C240" s="240"/>
      <c r="D240" s="240"/>
      <c r="E240" s="241"/>
      <c r="F240" s="241"/>
      <c r="G240" s="236"/>
      <c r="H240" s="236"/>
      <c r="I240" s="236"/>
      <c r="J240" s="236"/>
      <c r="K240" s="236"/>
      <c r="L240" s="236"/>
      <c r="M240" s="237"/>
    </row>
    <row r="241" spans="1:13" x14ac:dyDescent="0.35">
      <c r="A241" s="472"/>
      <c r="B241" s="244"/>
      <c r="C241" s="30" t="s">
        <v>405</v>
      </c>
      <c r="D241" s="240"/>
      <c r="E241" s="236"/>
      <c r="F241" s="236"/>
      <c r="G241" s="247"/>
      <c r="H241" s="236"/>
      <c r="I241" s="247"/>
      <c r="J241" s="236"/>
      <c r="K241" s="247"/>
      <c r="L241" s="236"/>
      <c r="M241" s="237"/>
    </row>
    <row r="242" spans="1:13" ht="4.5" customHeight="1" x14ac:dyDescent="0.35">
      <c r="A242" s="472"/>
      <c r="B242" s="245"/>
      <c r="C242" s="240"/>
      <c r="D242" s="240"/>
      <c r="E242" s="241"/>
      <c r="F242" s="241"/>
      <c r="G242" s="236"/>
      <c r="H242" s="236"/>
      <c r="I242" s="236"/>
      <c r="J242" s="236"/>
      <c r="K242" s="236"/>
      <c r="L242" s="236"/>
      <c r="M242" s="237"/>
    </row>
    <row r="243" spans="1:13" x14ac:dyDescent="0.35">
      <c r="A243" s="472"/>
      <c r="B243" s="244"/>
      <c r="C243" s="30" t="s">
        <v>406</v>
      </c>
      <c r="D243" s="240"/>
      <c r="E243" s="240"/>
      <c r="F243" s="240"/>
      <c r="G243" s="247"/>
      <c r="H243" s="236"/>
      <c r="I243" s="247"/>
      <c r="J243" s="236"/>
      <c r="K243" s="247"/>
      <c r="L243" s="236"/>
      <c r="M243" s="237"/>
    </row>
    <row r="244" spans="1:13" ht="4.5" customHeight="1" x14ac:dyDescent="0.35">
      <c r="A244" s="472"/>
      <c r="B244" s="245"/>
      <c r="C244" s="240"/>
      <c r="D244" s="240"/>
      <c r="E244" s="241"/>
      <c r="F244" s="241"/>
      <c r="G244" s="236"/>
      <c r="H244" s="236"/>
      <c r="I244" s="236"/>
      <c r="J244" s="236"/>
      <c r="K244" s="236"/>
      <c r="L244" s="236"/>
      <c r="M244" s="237"/>
    </row>
    <row r="245" spans="1:13" ht="13.15" x14ac:dyDescent="0.35">
      <c r="A245" s="472"/>
      <c r="B245" s="244"/>
      <c r="C245" s="240" t="s">
        <v>360</v>
      </c>
      <c r="D245" s="240"/>
      <c r="E245" s="241"/>
      <c r="F245" s="241"/>
      <c r="G245" s="247"/>
      <c r="H245" s="236"/>
      <c r="I245" s="247"/>
      <c r="J245" s="236"/>
      <c r="K245" s="247"/>
      <c r="L245" s="236"/>
      <c r="M245" s="237"/>
    </row>
    <row r="246" spans="1:13" ht="4.5" customHeight="1" x14ac:dyDescent="0.35">
      <c r="A246" s="472"/>
      <c r="B246" s="245"/>
      <c r="C246" s="240"/>
      <c r="D246" s="240"/>
      <c r="E246" s="241"/>
      <c r="F246" s="241"/>
      <c r="G246" s="236"/>
      <c r="H246" s="236"/>
      <c r="I246" s="236"/>
      <c r="J246" s="236"/>
      <c r="K246" s="236"/>
      <c r="L246" s="236"/>
      <c r="M246" s="237"/>
    </row>
    <row r="247" spans="1:13" ht="13.15" x14ac:dyDescent="0.35">
      <c r="A247" s="472"/>
      <c r="B247" s="244"/>
      <c r="C247" s="240" t="s">
        <v>341</v>
      </c>
      <c r="D247" s="240"/>
      <c r="E247" s="241"/>
      <c r="F247" s="241"/>
      <c r="G247" s="247"/>
      <c r="H247" s="236"/>
      <c r="I247" s="247"/>
      <c r="J247" s="236"/>
      <c r="K247" s="247"/>
      <c r="L247" s="236"/>
      <c r="M247" s="237"/>
    </row>
    <row r="248" spans="1:13" ht="4.5" customHeight="1" x14ac:dyDescent="0.35">
      <c r="A248" s="472"/>
      <c r="B248" s="245"/>
      <c r="C248" s="240"/>
      <c r="D248" s="240"/>
      <c r="E248" s="241"/>
      <c r="F248" s="241"/>
      <c r="G248" s="236"/>
      <c r="H248" s="236"/>
      <c r="I248" s="236"/>
      <c r="J248" s="236"/>
      <c r="K248" s="236"/>
      <c r="L248" s="236"/>
      <c r="M248" s="237"/>
    </row>
    <row r="249" spans="1:13" ht="13.15" x14ac:dyDescent="0.35">
      <c r="A249" s="472"/>
      <c r="B249" s="244"/>
      <c r="C249" s="240" t="s">
        <v>342</v>
      </c>
      <c r="D249" s="240"/>
      <c r="E249" s="540"/>
      <c r="F249" s="540"/>
      <c r="G249" s="540"/>
      <c r="H249" s="540"/>
      <c r="I249" s="540"/>
      <c r="J249" s="540"/>
      <c r="K249" s="540"/>
      <c r="L249" s="540"/>
      <c r="M249" s="237"/>
    </row>
    <row r="250" spans="1:13" ht="4.5" customHeight="1" x14ac:dyDescent="0.35">
      <c r="A250" s="472"/>
      <c r="B250" s="245"/>
      <c r="C250" s="240"/>
      <c r="D250" s="240"/>
      <c r="E250" s="241"/>
      <c r="F250" s="241"/>
      <c r="G250" s="236"/>
      <c r="H250" s="236"/>
      <c r="I250" s="236"/>
      <c r="J250" s="236"/>
      <c r="K250" s="236"/>
      <c r="L250" s="236"/>
      <c r="M250" s="237"/>
    </row>
    <row r="251" spans="1:13" ht="13.15" x14ac:dyDescent="0.35">
      <c r="A251" s="472"/>
      <c r="B251" s="244"/>
      <c r="C251" s="430" t="s">
        <v>343</v>
      </c>
      <c r="D251" s="240"/>
      <c r="E251" s="241"/>
      <c r="F251" s="241"/>
      <c r="G251" s="236"/>
      <c r="H251" s="236"/>
      <c r="I251" s="236"/>
      <c r="J251" s="236"/>
      <c r="K251" s="236"/>
      <c r="L251" s="236"/>
      <c r="M251" s="237"/>
    </row>
    <row r="252" spans="1:13" x14ac:dyDescent="0.35">
      <c r="A252" s="472"/>
      <c r="B252" s="244"/>
      <c r="C252" s="240" t="s">
        <v>407</v>
      </c>
      <c r="D252" s="240"/>
      <c r="E252" s="240"/>
      <c r="F252" s="240"/>
      <c r="G252" s="236"/>
      <c r="H252" s="236"/>
      <c r="I252" s="236"/>
      <c r="J252" s="236"/>
      <c r="K252" s="236"/>
      <c r="L252" s="236"/>
      <c r="M252" s="237"/>
    </row>
    <row r="253" spans="1:13" x14ac:dyDescent="0.35">
      <c r="A253" s="472"/>
      <c r="B253" s="244"/>
      <c r="C253" s="240" t="s">
        <v>408</v>
      </c>
      <c r="D253" s="240"/>
      <c r="E253" s="240"/>
      <c r="F253" s="240"/>
      <c r="G253" s="247"/>
      <c r="H253" s="236"/>
      <c r="I253" s="247"/>
      <c r="J253" s="236"/>
      <c r="K253" s="247"/>
      <c r="L253" s="236"/>
      <c r="M253" s="237"/>
    </row>
    <row r="254" spans="1:13" ht="4.5" customHeight="1" x14ac:dyDescent="0.35">
      <c r="A254" s="472"/>
      <c r="B254" s="245"/>
      <c r="C254" s="240"/>
      <c r="D254" s="240"/>
      <c r="E254" s="241"/>
      <c r="F254" s="241"/>
      <c r="G254" s="236"/>
      <c r="H254" s="236"/>
      <c r="I254" s="236"/>
      <c r="J254" s="236"/>
      <c r="K254" s="236"/>
      <c r="L254" s="236"/>
      <c r="M254" s="237"/>
    </row>
    <row r="255" spans="1:13" ht="13.15" x14ac:dyDescent="0.35">
      <c r="A255" s="472"/>
      <c r="B255" s="244"/>
      <c r="C255" s="240" t="s">
        <v>409</v>
      </c>
      <c r="D255" s="240"/>
      <c r="E255" s="241"/>
      <c r="F255" s="241"/>
      <c r="G255" s="247"/>
      <c r="H255" s="236"/>
      <c r="I255" s="247"/>
      <c r="J255" s="236"/>
      <c r="K255" s="247"/>
      <c r="L255" s="236"/>
      <c r="M255" s="237"/>
    </row>
    <row r="256" spans="1:13" ht="4.5" customHeight="1" x14ac:dyDescent="0.35">
      <c r="A256" s="472"/>
      <c r="B256" s="245"/>
      <c r="C256" s="240"/>
      <c r="D256" s="240"/>
      <c r="E256" s="241"/>
      <c r="F256" s="241"/>
      <c r="G256" s="236"/>
      <c r="H256" s="236"/>
      <c r="I256" s="236"/>
      <c r="J256" s="236"/>
      <c r="K256" s="236"/>
      <c r="L256" s="236"/>
      <c r="M256" s="237"/>
    </row>
    <row r="257" spans="1:13" x14ac:dyDescent="0.35">
      <c r="A257" s="472"/>
      <c r="B257" s="244"/>
      <c r="C257" s="240" t="s">
        <v>410</v>
      </c>
      <c r="D257" s="240"/>
      <c r="E257" s="236"/>
      <c r="F257" s="236"/>
      <c r="G257" s="236"/>
      <c r="H257" s="236"/>
      <c r="I257" s="236"/>
      <c r="J257" s="236"/>
      <c r="K257" s="236"/>
      <c r="L257" s="236"/>
      <c r="M257" s="237"/>
    </row>
    <row r="258" spans="1:13" x14ac:dyDescent="0.35">
      <c r="A258" s="472"/>
      <c r="B258" s="244"/>
      <c r="C258" s="240" t="s">
        <v>411</v>
      </c>
      <c r="D258" s="240"/>
      <c r="E258" s="236"/>
      <c r="F258" s="236"/>
      <c r="G258" s="247"/>
      <c r="H258" s="236"/>
      <c r="I258" s="247"/>
      <c r="J258" s="236"/>
      <c r="K258" s="247"/>
      <c r="L258" s="236"/>
      <c r="M258" s="237"/>
    </row>
    <row r="259" spans="1:13" ht="4.5" customHeight="1" x14ac:dyDescent="0.35">
      <c r="A259" s="472"/>
      <c r="B259" s="245"/>
      <c r="C259" s="240"/>
      <c r="D259" s="240"/>
      <c r="E259" s="241"/>
      <c r="F259" s="241"/>
      <c r="G259" s="236"/>
      <c r="H259" s="236"/>
      <c r="I259" s="236"/>
      <c r="J259" s="236"/>
      <c r="K259" s="236"/>
      <c r="L259" s="236"/>
      <c r="M259" s="237"/>
    </row>
    <row r="260" spans="1:13" ht="13.15" x14ac:dyDescent="0.35">
      <c r="A260" s="472"/>
      <c r="B260" s="244"/>
      <c r="C260" s="240" t="s">
        <v>412</v>
      </c>
      <c r="D260" s="240"/>
      <c r="E260" s="241"/>
      <c r="F260" s="241"/>
      <c r="G260" s="247"/>
      <c r="H260" s="236"/>
      <c r="I260" s="247"/>
      <c r="J260" s="236"/>
      <c r="K260" s="247"/>
      <c r="L260" s="236"/>
      <c r="M260" s="237"/>
    </row>
    <row r="261" spans="1:13" ht="4.5" customHeight="1" x14ac:dyDescent="0.35">
      <c r="A261" s="472"/>
      <c r="B261" s="245"/>
      <c r="C261" s="240"/>
      <c r="D261" s="240"/>
      <c r="E261" s="241"/>
      <c r="F261" s="241"/>
      <c r="G261" s="236"/>
      <c r="H261" s="236"/>
      <c r="I261" s="236"/>
      <c r="J261" s="236"/>
      <c r="K261" s="236"/>
      <c r="L261" s="236"/>
      <c r="M261" s="237"/>
    </row>
    <row r="262" spans="1:13" ht="13.15" x14ac:dyDescent="0.35">
      <c r="A262" s="472"/>
      <c r="B262" s="244"/>
      <c r="C262" s="240" t="s">
        <v>413</v>
      </c>
      <c r="D262" s="240"/>
      <c r="E262" s="241"/>
      <c r="F262" s="241"/>
      <c r="G262" s="247"/>
      <c r="H262" s="236"/>
      <c r="I262" s="247"/>
      <c r="J262" s="236"/>
      <c r="K262" s="247"/>
      <c r="L262" s="236"/>
      <c r="M262" s="237"/>
    </row>
    <row r="263" spans="1:13" ht="4.5" customHeight="1" x14ac:dyDescent="0.35">
      <c r="A263" s="472"/>
      <c r="B263" s="245"/>
      <c r="C263" s="240"/>
      <c r="D263" s="240"/>
      <c r="E263" s="241"/>
      <c r="F263" s="241"/>
      <c r="G263" s="236"/>
      <c r="H263" s="236"/>
      <c r="I263" s="236"/>
      <c r="J263" s="236"/>
      <c r="K263" s="236"/>
      <c r="L263" s="236"/>
      <c r="M263" s="237"/>
    </row>
    <row r="264" spans="1:13" ht="13.15" x14ac:dyDescent="0.35">
      <c r="A264" s="472"/>
      <c r="B264" s="244"/>
      <c r="C264" s="240" t="s">
        <v>341</v>
      </c>
      <c r="D264" s="240"/>
      <c r="E264" s="241"/>
      <c r="F264" s="241"/>
      <c r="G264" s="247"/>
      <c r="H264" s="236"/>
      <c r="I264" s="247"/>
      <c r="J264" s="236"/>
      <c r="K264" s="247"/>
      <c r="L264" s="236"/>
      <c r="M264" s="237"/>
    </row>
    <row r="265" spans="1:13" ht="4.5" customHeight="1" x14ac:dyDescent="0.35">
      <c r="A265" s="472"/>
      <c r="B265" s="245"/>
      <c r="C265" s="240"/>
      <c r="D265" s="240"/>
      <c r="E265" s="241"/>
      <c r="F265" s="241"/>
      <c r="G265" s="236"/>
      <c r="H265" s="236"/>
      <c r="I265" s="236"/>
      <c r="J265" s="236"/>
      <c r="K265" s="236"/>
      <c r="L265" s="236"/>
      <c r="M265" s="237"/>
    </row>
    <row r="266" spans="1:13" ht="13.15" x14ac:dyDescent="0.35">
      <c r="A266" s="472"/>
      <c r="B266" s="244"/>
      <c r="C266" s="240" t="s">
        <v>342</v>
      </c>
      <c r="D266" s="240"/>
      <c r="E266" s="540"/>
      <c r="F266" s="540"/>
      <c r="G266" s="540"/>
      <c r="H266" s="540"/>
      <c r="I266" s="540"/>
      <c r="J266" s="540"/>
      <c r="K266" s="540"/>
      <c r="L266" s="540"/>
      <c r="M266" s="237"/>
    </row>
    <row r="267" spans="1:13" ht="7.5" customHeight="1" x14ac:dyDescent="0.35">
      <c r="A267" s="472"/>
      <c r="B267" s="244"/>
      <c r="C267" s="236"/>
      <c r="D267" s="240"/>
      <c r="E267" s="241"/>
      <c r="F267" s="241"/>
      <c r="G267" s="236"/>
      <c r="H267" s="236"/>
      <c r="I267" s="236"/>
      <c r="J267" s="236"/>
      <c r="K267" s="236"/>
      <c r="L267" s="236"/>
      <c r="M267" s="237"/>
    </row>
    <row r="268" spans="1:13" ht="13.15" x14ac:dyDescent="0.35">
      <c r="A268" s="472"/>
      <c r="B268" s="250" t="s">
        <v>414</v>
      </c>
      <c r="C268" s="251" t="s">
        <v>415</v>
      </c>
      <c r="D268" s="240"/>
      <c r="E268" s="241"/>
      <c r="F268" s="241"/>
      <c r="G268" s="236"/>
      <c r="H268" s="236"/>
      <c r="I268" s="236"/>
      <c r="J268" s="236"/>
      <c r="K268" s="236"/>
      <c r="L268" s="236"/>
      <c r="M268" s="237"/>
    </row>
    <row r="269" spans="1:13" ht="13.15" x14ac:dyDescent="0.35">
      <c r="A269" s="472"/>
      <c r="B269" s="244"/>
      <c r="C269" s="418" t="s">
        <v>416</v>
      </c>
      <c r="D269" s="240"/>
      <c r="E269" s="241"/>
      <c r="F269" s="241"/>
      <c r="G269" s="236"/>
      <c r="H269" s="236"/>
      <c r="I269" s="236"/>
      <c r="J269" s="236"/>
      <c r="K269" s="236"/>
      <c r="L269" s="236"/>
      <c r="M269" s="237"/>
    </row>
    <row r="270" spans="1:13" ht="13.15" x14ac:dyDescent="0.35">
      <c r="A270" s="472"/>
      <c r="B270" s="244"/>
      <c r="C270" s="236"/>
      <c r="D270" s="240"/>
      <c r="E270" s="241"/>
      <c r="F270" s="241"/>
      <c r="G270" s="252" t="s">
        <v>329</v>
      </c>
      <c r="H270" s="236"/>
      <c r="I270" s="252" t="s">
        <v>330</v>
      </c>
      <c r="J270" s="236"/>
      <c r="K270" s="252" t="s">
        <v>331</v>
      </c>
      <c r="L270" s="236"/>
      <c r="M270" s="237"/>
    </row>
    <row r="271" spans="1:13" x14ac:dyDescent="0.35">
      <c r="A271" s="472"/>
      <c r="B271" s="244"/>
      <c r="C271" s="537"/>
      <c r="D271" s="538"/>
      <c r="E271" s="539"/>
      <c r="F271" s="240"/>
      <c r="G271" s="247"/>
      <c r="H271" s="236"/>
      <c r="I271" s="247"/>
      <c r="J271" s="236"/>
      <c r="K271" s="247"/>
      <c r="L271" s="236"/>
      <c r="M271" s="237"/>
    </row>
    <row r="272" spans="1:13" ht="4.5" customHeight="1" x14ac:dyDescent="0.35">
      <c r="A272" s="472"/>
      <c r="B272" s="245"/>
      <c r="C272" s="240"/>
      <c r="D272" s="240"/>
      <c r="E272" s="241"/>
      <c r="F272" s="241"/>
      <c r="G272" s="236"/>
      <c r="H272" s="236"/>
      <c r="I272" s="236"/>
      <c r="J272" s="236"/>
      <c r="K272" s="236"/>
      <c r="L272" s="236"/>
      <c r="M272" s="237"/>
    </row>
    <row r="273" spans="1:13" ht="13.15" x14ac:dyDescent="0.35">
      <c r="A273" s="472"/>
      <c r="B273" s="244"/>
      <c r="C273" s="537"/>
      <c r="D273" s="538"/>
      <c r="E273" s="539"/>
      <c r="F273" s="241"/>
      <c r="G273" s="247"/>
      <c r="H273" s="236"/>
      <c r="I273" s="247"/>
      <c r="J273" s="236"/>
      <c r="K273" s="247"/>
      <c r="L273" s="236"/>
      <c r="M273" s="237"/>
    </row>
    <row r="274" spans="1:13" ht="4.5" customHeight="1" x14ac:dyDescent="0.35">
      <c r="A274" s="472"/>
      <c r="B274" s="245"/>
      <c r="C274" s="240"/>
      <c r="D274" s="240"/>
      <c r="E274" s="241"/>
      <c r="F274" s="241"/>
      <c r="G274" s="236"/>
      <c r="H274" s="236"/>
      <c r="I274" s="236"/>
      <c r="J274" s="236"/>
      <c r="K274" s="236"/>
      <c r="L274" s="236"/>
      <c r="M274" s="237"/>
    </row>
    <row r="275" spans="1:13" ht="13.15" x14ac:dyDescent="0.35">
      <c r="A275" s="472"/>
      <c r="B275" s="244"/>
      <c r="C275" s="537"/>
      <c r="D275" s="538"/>
      <c r="E275" s="539"/>
      <c r="F275" s="241"/>
      <c r="G275" s="247"/>
      <c r="H275" s="236"/>
      <c r="I275" s="247"/>
      <c r="J275" s="236"/>
      <c r="K275" s="247"/>
      <c r="L275" s="236"/>
      <c r="M275" s="237"/>
    </row>
    <row r="276" spans="1:13" ht="4.5" customHeight="1" x14ac:dyDescent="0.35">
      <c r="A276" s="472"/>
      <c r="B276" s="245"/>
      <c r="C276" s="240"/>
      <c r="D276" s="240"/>
      <c r="E276" s="241"/>
      <c r="F276" s="241"/>
      <c r="G276" s="236"/>
      <c r="H276" s="236"/>
      <c r="I276" s="236"/>
      <c r="J276" s="236"/>
      <c r="K276" s="236"/>
      <c r="L276" s="236"/>
      <c r="M276" s="237"/>
    </row>
    <row r="277" spans="1:13" ht="13.15" x14ac:dyDescent="0.35">
      <c r="A277" s="472"/>
      <c r="B277" s="244"/>
      <c r="C277" s="537"/>
      <c r="D277" s="538"/>
      <c r="E277" s="539"/>
      <c r="F277" s="241"/>
      <c r="G277" s="247"/>
      <c r="H277" s="236"/>
      <c r="I277" s="247"/>
      <c r="J277" s="236"/>
      <c r="K277" s="247"/>
      <c r="L277" s="236"/>
      <c r="M277" s="237"/>
    </row>
    <row r="278" spans="1:13" ht="4.5" customHeight="1" x14ac:dyDescent="0.35">
      <c r="A278" s="472"/>
      <c r="B278" s="245"/>
      <c r="C278" s="240"/>
      <c r="D278" s="240"/>
      <c r="E278" s="241"/>
      <c r="F278" s="241"/>
      <c r="G278" s="236"/>
      <c r="H278" s="236"/>
      <c r="I278" s="236"/>
      <c r="J278" s="236"/>
      <c r="K278" s="236"/>
      <c r="L278" s="236"/>
      <c r="M278" s="237"/>
    </row>
    <row r="279" spans="1:13" ht="13.15" x14ac:dyDescent="0.35">
      <c r="A279" s="472"/>
      <c r="B279" s="244"/>
      <c r="C279" s="537"/>
      <c r="D279" s="538"/>
      <c r="E279" s="539"/>
      <c r="F279" s="241"/>
      <c r="G279" s="247"/>
      <c r="H279" s="236"/>
      <c r="I279" s="247"/>
      <c r="J279" s="236"/>
      <c r="K279" s="247"/>
      <c r="L279" s="236"/>
      <c r="M279" s="237"/>
    </row>
    <row r="280" spans="1:13" ht="4.5" customHeight="1" x14ac:dyDescent="0.35">
      <c r="A280" s="472"/>
      <c r="B280" s="245"/>
      <c r="C280" s="240"/>
      <c r="D280" s="240"/>
      <c r="E280" s="241"/>
      <c r="F280" s="241"/>
      <c r="G280" s="236"/>
      <c r="H280" s="236"/>
      <c r="I280" s="236"/>
      <c r="J280" s="236"/>
      <c r="K280" s="236"/>
      <c r="L280" s="236"/>
      <c r="M280" s="237"/>
    </row>
    <row r="281" spans="1:13" ht="13.15" x14ac:dyDescent="0.35">
      <c r="A281" s="472"/>
      <c r="B281" s="244"/>
      <c r="C281" s="537"/>
      <c r="D281" s="538"/>
      <c r="E281" s="539"/>
      <c r="F281" s="241"/>
      <c r="G281" s="247"/>
      <c r="H281" s="236"/>
      <c r="I281" s="247"/>
      <c r="J281" s="236"/>
      <c r="K281" s="247"/>
      <c r="L281" s="236"/>
      <c r="M281" s="237"/>
    </row>
    <row r="282" spans="1:13" ht="7.5" customHeight="1" x14ac:dyDescent="0.35">
      <c r="A282" s="473"/>
      <c r="B282" s="415"/>
      <c r="C282" s="416"/>
      <c r="D282" s="417"/>
      <c r="E282" s="416"/>
      <c r="F282" s="416"/>
      <c r="G282" s="248"/>
      <c r="H282" s="248"/>
      <c r="I282" s="248"/>
      <c r="J282" s="248"/>
      <c r="K282" s="248"/>
      <c r="L282" s="248"/>
      <c r="M282" s="249"/>
    </row>
    <row r="283" spans="1:13" x14ac:dyDescent="0.35">
      <c r="A283" s="230"/>
    </row>
    <row r="284" spans="1:13" x14ac:dyDescent="0.35">
      <c r="A284" s="230"/>
    </row>
    <row r="285" spans="1:13" x14ac:dyDescent="0.35">
      <c r="A285" s="230"/>
    </row>
    <row r="286" spans="1:13" x14ac:dyDescent="0.35">
      <c r="A286" s="230"/>
    </row>
    <row r="287" spans="1:13" x14ac:dyDescent="0.35">
      <c r="A287" s="230"/>
    </row>
    <row r="288" spans="1:13" x14ac:dyDescent="0.35">
      <c r="A288" s="230"/>
    </row>
    <row r="289" spans="1:1" x14ac:dyDescent="0.35">
      <c r="A289" s="230"/>
    </row>
    <row r="290" spans="1:1" x14ac:dyDescent="0.35">
      <c r="A290" s="230"/>
    </row>
    <row r="291" spans="1:1" x14ac:dyDescent="0.35">
      <c r="A291" s="230"/>
    </row>
    <row r="292" spans="1:1" x14ac:dyDescent="0.35">
      <c r="A292" s="230"/>
    </row>
  </sheetData>
  <sheetProtection algorithmName="SHA-512" hashValue="UzaymZ0i9GVPIQcutRUUfiA4hqy0aNBiPcCHAwkO50KEKikU4wqZn+Mub6sBWOavVYvEHXU6YXT/sSeRpaRU+g==" saltValue="AQUJCAi5P/iHELkpVpqX4A==" spinCount="100000" sheet="1" selectLockedCells="1"/>
  <mergeCells count="24">
    <mergeCell ref="A4:A282"/>
    <mergeCell ref="E42:L42"/>
    <mergeCell ref="L1:M1"/>
    <mergeCell ref="E154:L154"/>
    <mergeCell ref="E249:L249"/>
    <mergeCell ref="E197:L197"/>
    <mergeCell ref="E73:L73"/>
    <mergeCell ref="E119:L119"/>
    <mergeCell ref="E222:L222"/>
    <mergeCell ref="E94:L94"/>
    <mergeCell ref="E133:L133"/>
    <mergeCell ref="E176:L176"/>
    <mergeCell ref="E211:L211"/>
    <mergeCell ref="E18:L18"/>
    <mergeCell ref="E24:L24"/>
    <mergeCell ref="E35:L35"/>
    <mergeCell ref="C277:E277"/>
    <mergeCell ref="C279:E279"/>
    <mergeCell ref="C281:E281"/>
    <mergeCell ref="E232:L232"/>
    <mergeCell ref="E266:L266"/>
    <mergeCell ref="C271:E271"/>
    <mergeCell ref="C273:E273"/>
    <mergeCell ref="C275:E275"/>
  </mergeCells>
  <pageMargins left="0.59055118110236227" right="0.39370078740157483" top="0.39370078740157483" bottom="0.39370078740157483" header="0.11811023622047245" footer="0.11811023622047245"/>
  <pageSetup paperSize="9" scale="95" fitToHeight="0" orientation="portrait" cellComments="asDisplayed" r:id="rId1"/>
  <headerFooter alignWithMargins="0">
    <oddHeader>&amp;L&amp;"Arial,Fett"&amp;11&amp;K008BD0&amp;F&amp;C&amp;"Arial,Fett"&amp;11&amp;K008BD0&amp;A&amp;R&amp;"Arial,Fett"&amp;11&amp;K008BD0Seite &amp;P</oddHeader>
  </headerFooter>
  <rowBreaks count="3" manualBreakCount="3">
    <brk id="51" max="13" man="1"/>
    <brk id="134" max="13" man="1"/>
    <brk id="212" max="13"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44BCE-D17E-4EFE-969D-0FC047E97DC8}">
  <sheetPr>
    <tabColor rgb="FF7030A0"/>
  </sheetPr>
  <dimension ref="A1:T64"/>
  <sheetViews>
    <sheetView showGridLines="0" zoomScaleNormal="100" workbookViewId="0">
      <selection activeCell="K13" sqref="K13"/>
    </sheetView>
  </sheetViews>
  <sheetFormatPr baseColWidth="10" defaultColWidth="11.3984375" defaultRowHeight="12.75" x14ac:dyDescent="0.35"/>
  <cols>
    <col min="1" max="1" width="4" style="1" customWidth="1"/>
    <col min="2" max="2" width="3.1328125" style="1" customWidth="1"/>
    <col min="3" max="4" width="5.59765625" style="1" customWidth="1"/>
    <col min="5" max="5" width="12.1328125" style="1" customWidth="1"/>
    <col min="6" max="8" width="11.3984375" style="1" customWidth="1"/>
    <col min="9" max="9" width="9.86328125" style="1" customWidth="1"/>
    <col min="10" max="15" width="11.3984375" style="1" customWidth="1"/>
    <col min="16" max="16" width="5.86328125" style="1" customWidth="1"/>
    <col min="17" max="16384" width="11.3984375" style="1"/>
  </cols>
  <sheetData>
    <row r="1" spans="1:18" s="25" customFormat="1" ht="18.95" customHeight="1" x14ac:dyDescent="0.35">
      <c r="A1" s="21" t="str">
        <f>Inhaltsverzeichnis!$A$1</f>
        <v>Digitaler Branchen-Kompass</v>
      </c>
      <c r="B1" s="21"/>
      <c r="N1" s="27"/>
      <c r="O1" s="27"/>
      <c r="P1" s="27"/>
    </row>
    <row r="2" spans="1:18" s="25" customFormat="1" ht="15.75" customHeight="1" x14ac:dyDescent="0.35">
      <c r="A2" s="22" t="str">
        <f>Inhaltsverzeichnis!$A$2</f>
        <v>Datenerhebungsbogen - Bezugsjahr 2025</v>
      </c>
      <c r="B2" s="22"/>
      <c r="L2" s="26"/>
      <c r="N2" s="26"/>
      <c r="O2" s="26"/>
      <c r="P2" s="26"/>
    </row>
    <row r="3" spans="1:18" ht="7.5" customHeight="1" x14ac:dyDescent="0.35">
      <c r="B3" s="25"/>
      <c r="C3" s="25"/>
      <c r="D3" s="25"/>
      <c r="E3" s="25"/>
      <c r="F3" s="25"/>
      <c r="G3" s="25"/>
      <c r="H3" s="25"/>
      <c r="I3" s="25"/>
      <c r="J3" s="25"/>
      <c r="K3" s="25"/>
      <c r="L3" s="25"/>
      <c r="M3" s="25"/>
      <c r="N3" s="25"/>
      <c r="O3" s="25"/>
      <c r="P3" s="25"/>
      <c r="Q3" s="23"/>
      <c r="R3" s="23"/>
    </row>
    <row r="4" spans="1:18" ht="18" customHeight="1" x14ac:dyDescent="0.35">
      <c r="A4" s="471" t="str">
        <f>Allgemein!$A$4</f>
        <v>BASISPAKET</v>
      </c>
      <c r="B4" s="265" t="s">
        <v>27</v>
      </c>
      <c r="C4" s="70"/>
      <c r="D4" s="71"/>
      <c r="E4" s="71"/>
      <c r="F4" s="71"/>
      <c r="G4" s="71"/>
      <c r="H4" s="71"/>
      <c r="I4" s="71"/>
      <c r="J4" s="71"/>
      <c r="K4" s="71"/>
      <c r="L4" s="71"/>
      <c r="M4" s="71"/>
      <c r="N4" s="71"/>
      <c r="O4" s="71"/>
      <c r="P4" s="72"/>
    </row>
    <row r="5" spans="1:18" ht="7.5" customHeight="1" x14ac:dyDescent="0.4">
      <c r="A5" s="472"/>
      <c r="B5" s="92"/>
      <c r="C5" s="91"/>
      <c r="D5" s="30"/>
      <c r="E5" s="30"/>
      <c r="F5" s="30"/>
      <c r="G5" s="30"/>
      <c r="H5" s="30"/>
      <c r="I5" s="30"/>
      <c r="J5" s="30"/>
      <c r="K5" s="30"/>
      <c r="L5" s="30"/>
      <c r="M5" s="30"/>
      <c r="N5" s="30"/>
      <c r="O5" s="30"/>
      <c r="P5" s="74"/>
    </row>
    <row r="6" spans="1:18" ht="13.15" x14ac:dyDescent="0.4">
      <c r="A6" s="472"/>
      <c r="B6" s="81" t="s">
        <v>417</v>
      </c>
      <c r="C6" s="91"/>
      <c r="D6" s="30"/>
      <c r="E6" s="30"/>
      <c r="F6" s="30"/>
      <c r="G6" s="163"/>
      <c r="H6" s="30"/>
      <c r="I6" s="30"/>
      <c r="J6" s="30"/>
      <c r="K6" s="30"/>
      <c r="L6" s="30"/>
      <c r="M6" s="30"/>
      <c r="N6" s="30"/>
      <c r="O6" s="30"/>
      <c r="P6" s="74"/>
    </row>
    <row r="7" spans="1:18" ht="13.15" x14ac:dyDescent="0.4">
      <c r="A7" s="472"/>
      <c r="B7" s="81" t="s">
        <v>418</v>
      </c>
      <c r="C7" s="91"/>
      <c r="D7" s="30"/>
      <c r="E7" s="30"/>
      <c r="F7" s="30"/>
      <c r="G7" s="163"/>
      <c r="H7" s="30"/>
      <c r="I7" s="30"/>
      <c r="J7" s="30"/>
      <c r="K7" s="30"/>
      <c r="L7" s="30"/>
      <c r="M7" s="30"/>
      <c r="N7" s="30"/>
      <c r="O7" s="30"/>
      <c r="P7" s="74"/>
    </row>
    <row r="8" spans="1:18" ht="13.15" x14ac:dyDescent="0.4">
      <c r="A8" s="472"/>
      <c r="B8" s="81" t="s">
        <v>419</v>
      </c>
      <c r="C8" s="91"/>
      <c r="D8" s="30"/>
      <c r="E8" s="30"/>
      <c r="F8" s="30"/>
      <c r="G8" s="163"/>
      <c r="H8" s="30"/>
      <c r="I8" s="30"/>
      <c r="J8" s="30"/>
      <c r="K8" s="30"/>
      <c r="L8" s="30"/>
      <c r="M8" s="30"/>
      <c r="N8" s="30"/>
      <c r="O8" s="30"/>
      <c r="P8" s="74"/>
    </row>
    <row r="9" spans="1:18" ht="13.15" x14ac:dyDescent="0.4">
      <c r="A9" s="472"/>
      <c r="B9" s="95" t="s">
        <v>420</v>
      </c>
      <c r="C9" s="91"/>
      <c r="D9" s="30"/>
      <c r="E9" s="30"/>
      <c r="F9" s="30"/>
      <c r="G9" s="163"/>
      <c r="H9" s="30"/>
      <c r="I9" s="30"/>
      <c r="J9" s="30"/>
      <c r="K9" s="30"/>
      <c r="L9" s="30"/>
      <c r="M9" s="30"/>
      <c r="N9" s="30"/>
      <c r="O9" s="30"/>
      <c r="P9" s="74"/>
    </row>
    <row r="10" spans="1:18" ht="13.15" x14ac:dyDescent="0.4">
      <c r="A10" s="472"/>
      <c r="B10" s="92"/>
      <c r="C10" s="91"/>
      <c r="D10" s="30"/>
      <c r="E10" s="30"/>
      <c r="F10" s="30"/>
      <c r="G10" s="30"/>
      <c r="H10" s="30"/>
      <c r="I10" s="30"/>
      <c r="J10" s="30"/>
      <c r="K10" s="30"/>
      <c r="L10" s="30"/>
      <c r="M10" s="30"/>
      <c r="N10" s="30"/>
      <c r="O10" s="30"/>
      <c r="P10" s="74"/>
    </row>
    <row r="11" spans="1:18" ht="12.6" customHeight="1" x14ac:dyDescent="0.4">
      <c r="A11" s="472"/>
      <c r="B11" s="91" t="s">
        <v>421</v>
      </c>
      <c r="C11" s="91"/>
      <c r="D11" s="30"/>
      <c r="E11" s="30"/>
      <c r="F11" s="30"/>
      <c r="G11" s="30"/>
      <c r="H11" s="163"/>
      <c r="I11" s="30"/>
      <c r="J11" s="30"/>
      <c r="K11" s="30"/>
      <c r="L11" s="30"/>
      <c r="M11" s="30"/>
      <c r="N11" s="30"/>
      <c r="O11" s="30"/>
      <c r="P11" s="74"/>
    </row>
    <row r="12" spans="1:18" ht="3.75" customHeight="1" x14ac:dyDescent="0.35">
      <c r="A12" s="472"/>
      <c r="B12" s="89"/>
      <c r="C12" s="81"/>
      <c r="D12" s="30"/>
      <c r="E12" s="30"/>
      <c r="F12" s="30"/>
      <c r="G12" s="30"/>
      <c r="H12" s="30"/>
      <c r="I12" s="30"/>
      <c r="J12" s="30"/>
      <c r="K12" s="30"/>
      <c r="L12" s="30"/>
      <c r="M12" s="30"/>
      <c r="N12" s="30"/>
      <c r="O12" s="30"/>
      <c r="P12" s="74"/>
    </row>
    <row r="13" spans="1:18" ht="15" customHeight="1" x14ac:dyDescent="0.35">
      <c r="A13" s="472"/>
      <c r="B13" s="73" t="s">
        <v>422</v>
      </c>
      <c r="C13" s="30" t="s">
        <v>423</v>
      </c>
      <c r="D13" s="30"/>
      <c r="E13" s="30"/>
      <c r="F13" s="30"/>
      <c r="G13" s="30"/>
      <c r="H13" s="30"/>
      <c r="I13" s="30"/>
      <c r="J13" s="187" t="s">
        <v>228</v>
      </c>
      <c r="K13" s="184"/>
      <c r="L13" s="169" t="s">
        <v>214</v>
      </c>
      <c r="M13" s="30"/>
      <c r="N13" s="30"/>
      <c r="O13" s="30"/>
      <c r="P13" s="74"/>
      <c r="Q13" s="257"/>
    </row>
    <row r="14" spans="1:18" ht="15" customHeight="1" x14ac:dyDescent="0.35">
      <c r="A14" s="472"/>
      <c r="B14" s="73"/>
      <c r="C14" s="30" t="s">
        <v>424</v>
      </c>
      <c r="D14" s="30"/>
      <c r="E14" s="30"/>
      <c r="F14" s="30"/>
      <c r="G14" s="30"/>
      <c r="H14" s="30"/>
      <c r="I14" s="30"/>
      <c r="J14" s="187" t="s">
        <v>228</v>
      </c>
      <c r="K14" s="184"/>
      <c r="L14" s="169" t="s">
        <v>214</v>
      </c>
      <c r="M14" s="30"/>
      <c r="N14" s="30"/>
      <c r="O14" s="30"/>
      <c r="P14" s="74"/>
    </row>
    <row r="15" spans="1:18" ht="15" customHeight="1" x14ac:dyDescent="0.35">
      <c r="A15" s="472"/>
      <c r="B15" s="73"/>
      <c r="C15" s="185" t="s">
        <v>425</v>
      </c>
      <c r="D15" s="30"/>
      <c r="E15" s="30"/>
      <c r="F15" s="30"/>
      <c r="G15" s="30"/>
      <c r="H15" s="30"/>
      <c r="I15" s="30"/>
      <c r="J15" s="187" t="s">
        <v>228</v>
      </c>
      <c r="K15" s="184"/>
      <c r="L15" s="169" t="s">
        <v>214</v>
      </c>
      <c r="M15" s="30"/>
      <c r="N15" s="30"/>
      <c r="O15" s="30"/>
      <c r="P15" s="74"/>
      <c r="Q15" s="257"/>
    </row>
    <row r="16" spans="1:18" ht="7.5" customHeight="1" x14ac:dyDescent="0.35">
      <c r="A16" s="472"/>
      <c r="B16" s="73"/>
      <c r="C16" s="30"/>
      <c r="D16" s="30"/>
      <c r="E16" s="30"/>
      <c r="F16" s="30"/>
      <c r="G16" s="30"/>
      <c r="H16" s="30"/>
      <c r="I16" s="30"/>
      <c r="J16" s="30"/>
      <c r="K16" s="161"/>
      <c r="L16" s="30"/>
      <c r="M16" s="30"/>
      <c r="N16" s="30"/>
      <c r="O16" s="30"/>
      <c r="P16" s="74"/>
    </row>
    <row r="17" spans="1:20" ht="15" customHeight="1" x14ac:dyDescent="0.35">
      <c r="A17" s="472"/>
      <c r="B17" s="89" t="s">
        <v>426</v>
      </c>
      <c r="C17" s="81"/>
      <c r="D17" s="30"/>
      <c r="E17" s="30"/>
      <c r="F17" s="30"/>
      <c r="G17" s="30"/>
      <c r="H17" s="30"/>
      <c r="I17" s="30"/>
      <c r="J17" s="30"/>
      <c r="K17" s="161"/>
      <c r="L17" s="30"/>
      <c r="M17" s="30"/>
      <c r="N17" s="30"/>
      <c r="O17" s="30"/>
      <c r="P17" s="74"/>
      <c r="T17" s="259"/>
    </row>
    <row r="18" spans="1:20" ht="15" customHeight="1" x14ac:dyDescent="0.35">
      <c r="A18" s="472"/>
      <c r="B18" s="89"/>
      <c r="C18" s="81" t="s">
        <v>427</v>
      </c>
      <c r="D18" s="30"/>
      <c r="E18" s="30"/>
      <c r="F18" s="30"/>
      <c r="G18" s="30"/>
      <c r="H18" s="30"/>
      <c r="I18" s="30"/>
      <c r="J18" s="30"/>
      <c r="K18" s="161"/>
      <c r="L18" s="30"/>
      <c r="M18" s="30"/>
      <c r="N18" s="30"/>
      <c r="O18" s="30"/>
      <c r="P18" s="74"/>
    </row>
    <row r="19" spans="1:20" ht="15" customHeight="1" x14ac:dyDescent="0.35">
      <c r="A19" s="472"/>
      <c r="B19" s="73" t="s">
        <v>110</v>
      </c>
      <c r="C19" s="67" t="s">
        <v>227</v>
      </c>
      <c r="D19" s="30"/>
      <c r="E19" s="30"/>
      <c r="F19" s="30"/>
      <c r="G19" s="30"/>
      <c r="H19" s="30"/>
      <c r="I19" s="30"/>
      <c r="J19" s="187" t="s">
        <v>228</v>
      </c>
      <c r="K19" s="184"/>
      <c r="L19" s="169" t="s">
        <v>229</v>
      </c>
      <c r="M19" s="30"/>
      <c r="N19" s="184"/>
      <c r="O19" s="82" t="s">
        <v>214</v>
      </c>
      <c r="P19" s="74"/>
    </row>
    <row r="20" spans="1:20" ht="15" customHeight="1" x14ac:dyDescent="0.35">
      <c r="A20" s="472"/>
      <c r="B20" s="73"/>
      <c r="C20" s="174" t="s">
        <v>230</v>
      </c>
      <c r="D20" s="30"/>
      <c r="E20" s="30"/>
      <c r="F20" s="30"/>
      <c r="G20" s="30"/>
      <c r="H20" s="30"/>
      <c r="I20" s="30"/>
      <c r="J20" s="30"/>
      <c r="K20" s="184"/>
      <c r="L20" s="169" t="s">
        <v>214</v>
      </c>
      <c r="M20" s="30"/>
      <c r="N20" s="30"/>
      <c r="O20" s="30"/>
      <c r="P20" s="74"/>
    </row>
    <row r="21" spans="1:20" ht="15" customHeight="1" x14ac:dyDescent="0.35">
      <c r="A21" s="472"/>
      <c r="B21" s="73"/>
      <c r="C21" s="174" t="s">
        <v>231</v>
      </c>
      <c r="D21" s="30"/>
      <c r="E21" s="30"/>
      <c r="F21" s="30"/>
      <c r="G21" s="30"/>
      <c r="H21" s="30"/>
      <c r="I21" s="30"/>
      <c r="J21" s="30"/>
      <c r="K21" s="184"/>
      <c r="L21" s="169" t="s">
        <v>214</v>
      </c>
      <c r="M21" s="30"/>
      <c r="N21" s="30"/>
      <c r="O21" s="30"/>
      <c r="P21" s="74"/>
    </row>
    <row r="22" spans="1:20" ht="15" customHeight="1" x14ac:dyDescent="0.35">
      <c r="A22" s="472"/>
      <c r="B22" s="73" t="s">
        <v>160</v>
      </c>
      <c r="C22" s="67" t="s">
        <v>232</v>
      </c>
      <c r="D22" s="30"/>
      <c r="E22" s="30"/>
      <c r="F22" s="30"/>
      <c r="G22" s="30"/>
      <c r="H22" s="30"/>
      <c r="I22" s="30"/>
      <c r="J22" s="30"/>
      <c r="K22" s="388" t="str">
        <f>IF(K19="","",K19-IF(K30="",0,K30/260))</f>
        <v/>
      </c>
      <c r="L22" s="169" t="s">
        <v>214</v>
      </c>
      <c r="M22" s="30"/>
      <c r="N22" s="30"/>
      <c r="O22" s="30"/>
      <c r="P22" s="74"/>
    </row>
    <row r="23" spans="1:20" ht="15" customHeight="1" x14ac:dyDescent="0.35">
      <c r="A23" s="472"/>
      <c r="B23" s="73" t="s">
        <v>237</v>
      </c>
      <c r="C23" s="67" t="s">
        <v>428</v>
      </c>
      <c r="D23" s="30"/>
      <c r="E23" s="30"/>
      <c r="F23" s="30"/>
      <c r="G23" s="30"/>
      <c r="H23" s="30"/>
      <c r="I23" s="30"/>
      <c r="J23" s="187" t="s">
        <v>235</v>
      </c>
      <c r="K23" s="31"/>
      <c r="L23" s="169" t="s">
        <v>236</v>
      </c>
      <c r="M23" s="30"/>
      <c r="N23" s="30"/>
      <c r="O23" s="30"/>
      <c r="P23" s="74"/>
    </row>
    <row r="24" spans="1:20" ht="15" customHeight="1" x14ac:dyDescent="0.35">
      <c r="A24" s="472"/>
      <c r="B24" s="73" t="s">
        <v>239</v>
      </c>
      <c r="C24" s="30" t="s">
        <v>238</v>
      </c>
      <c r="D24" s="30"/>
      <c r="E24" s="30"/>
      <c r="F24" s="30"/>
      <c r="G24" s="30"/>
      <c r="H24" s="30"/>
      <c r="I24" s="30"/>
      <c r="J24" s="187" t="s">
        <v>228</v>
      </c>
      <c r="K24" s="184"/>
      <c r="L24" s="169" t="s">
        <v>214</v>
      </c>
      <c r="M24" s="30"/>
      <c r="N24" s="30"/>
      <c r="O24" s="30"/>
      <c r="P24" s="74"/>
    </row>
    <row r="25" spans="1:20" ht="15" customHeight="1" x14ac:dyDescent="0.35">
      <c r="A25" s="472"/>
      <c r="B25" s="73" t="s">
        <v>241</v>
      </c>
      <c r="C25" s="352" t="s">
        <v>240</v>
      </c>
      <c r="D25" s="30"/>
      <c r="E25" s="30"/>
      <c r="F25" s="30"/>
      <c r="G25" s="30"/>
      <c r="H25" s="30"/>
      <c r="I25" s="30"/>
      <c r="J25" s="187" t="s">
        <v>228</v>
      </c>
      <c r="K25" s="184"/>
      <c r="L25" s="169" t="s">
        <v>214</v>
      </c>
      <c r="M25" s="30"/>
      <c r="N25" s="30"/>
      <c r="O25" s="30"/>
      <c r="P25" s="74"/>
    </row>
    <row r="26" spans="1:20" ht="15" customHeight="1" x14ac:dyDescent="0.35">
      <c r="A26" s="472"/>
      <c r="B26" s="73" t="s">
        <v>244</v>
      </c>
      <c r="C26" s="30" t="s">
        <v>242</v>
      </c>
      <c r="D26" s="67"/>
      <c r="E26" s="30"/>
      <c r="F26" s="30"/>
      <c r="G26" s="30"/>
      <c r="H26" s="30"/>
      <c r="I26" s="30"/>
      <c r="J26" s="30"/>
      <c r="K26" s="410"/>
      <c r="L26" s="169" t="s">
        <v>243</v>
      </c>
      <c r="M26" s="30"/>
      <c r="N26" s="30"/>
      <c r="O26" s="30"/>
      <c r="P26" s="74"/>
    </row>
    <row r="27" spans="1:20" ht="15" customHeight="1" x14ac:dyDescent="0.35">
      <c r="A27" s="472"/>
      <c r="B27" s="73" t="s">
        <v>246</v>
      </c>
      <c r="C27" s="30" t="s">
        <v>245</v>
      </c>
      <c r="D27" s="67"/>
      <c r="E27" s="30"/>
      <c r="F27" s="30"/>
      <c r="G27" s="30"/>
      <c r="H27" s="30"/>
      <c r="I27" s="30"/>
      <c r="J27" s="187" t="s">
        <v>228</v>
      </c>
      <c r="K27" s="184"/>
      <c r="L27" s="169" t="s">
        <v>214</v>
      </c>
      <c r="M27" s="30"/>
      <c r="N27" s="30"/>
      <c r="O27" s="30"/>
      <c r="P27" s="74"/>
    </row>
    <row r="28" spans="1:20" ht="15" customHeight="1" x14ac:dyDescent="0.35">
      <c r="A28" s="472"/>
      <c r="B28" s="73" t="s">
        <v>248</v>
      </c>
      <c r="C28" s="30" t="s">
        <v>247</v>
      </c>
      <c r="D28" s="67"/>
      <c r="E28" s="30"/>
      <c r="F28" s="30"/>
      <c r="G28" s="30"/>
      <c r="H28" s="30"/>
      <c r="I28" s="30"/>
      <c r="J28" s="187" t="s">
        <v>228</v>
      </c>
      <c r="K28" s="184"/>
      <c r="L28" s="169" t="s">
        <v>214</v>
      </c>
      <c r="M28" s="30"/>
      <c r="N28" s="30"/>
      <c r="O28" s="30"/>
      <c r="P28" s="74"/>
    </row>
    <row r="29" spans="1:20" ht="15" customHeight="1" x14ac:dyDescent="0.35">
      <c r="A29" s="472"/>
      <c r="B29" s="73" t="s">
        <v>251</v>
      </c>
      <c r="C29" s="30" t="s">
        <v>249</v>
      </c>
      <c r="D29" s="30"/>
      <c r="E29" s="30"/>
      <c r="F29" s="30"/>
      <c r="G29" s="30"/>
      <c r="H29" s="30"/>
      <c r="I29" s="30"/>
      <c r="J29" s="30"/>
      <c r="K29" s="31"/>
      <c r="L29" s="169" t="s">
        <v>250</v>
      </c>
      <c r="M29" s="30"/>
      <c r="N29" s="30"/>
      <c r="O29" s="30"/>
      <c r="P29" s="74"/>
    </row>
    <row r="30" spans="1:20" ht="15" customHeight="1" x14ac:dyDescent="0.35">
      <c r="A30" s="472"/>
      <c r="B30" s="73" t="s">
        <v>401</v>
      </c>
      <c r="C30" s="30" t="s">
        <v>252</v>
      </c>
      <c r="D30" s="30"/>
      <c r="E30" s="30"/>
      <c r="F30" s="30"/>
      <c r="G30" s="30"/>
      <c r="H30" s="30"/>
      <c r="I30" s="30"/>
      <c r="J30" s="30"/>
      <c r="K30" s="31"/>
      <c r="L30" s="169" t="s">
        <v>250</v>
      </c>
      <c r="M30" s="30"/>
      <c r="N30" s="30"/>
      <c r="O30" s="30"/>
      <c r="P30" s="74"/>
    </row>
    <row r="31" spans="1:20" ht="3.75" customHeight="1" x14ac:dyDescent="0.35">
      <c r="A31" s="473"/>
      <c r="B31" s="76"/>
      <c r="C31" s="77"/>
      <c r="D31" s="77"/>
      <c r="E31" s="77"/>
      <c r="F31" s="77"/>
      <c r="G31" s="77"/>
      <c r="H31" s="77"/>
      <c r="I31" s="77"/>
      <c r="J31" s="77"/>
      <c r="K31" s="367"/>
      <c r="L31" s="338"/>
      <c r="M31" s="77"/>
      <c r="N31" s="77"/>
      <c r="O31" s="77"/>
      <c r="P31" s="78"/>
    </row>
    <row r="64" ht="12.75" customHeight="1" x14ac:dyDescent="0.35"/>
  </sheetData>
  <sheetProtection algorithmName="SHA-512" hashValue="nwruzewHe13DwcFeqi7PoJnBGWtt552H1a6pnDadTCyAOUuROm45L/ZKHNn5KpD8KlfXKYyR27W1sey4Ux0n3Q==" saltValue="lBLIN7a/bXkGRrwHop7auw==" spinCount="100000" sheet="1" selectLockedCells="1"/>
  <mergeCells count="1">
    <mergeCell ref="A4:A31"/>
  </mergeCells>
  <pageMargins left="0.78740157480314965" right="0.39370078740157483" top="0.39370078740157483" bottom="0.39370078740157483" header="0.11811023622047245" footer="0.11811023622047245"/>
  <pageSetup paperSize="9" scale="90"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0721A-0715-4609-839C-247430FEFAC5}">
  <sheetPr>
    <tabColor rgb="FF7030A0"/>
  </sheetPr>
  <dimension ref="A1:R51"/>
  <sheetViews>
    <sheetView showGridLines="0" zoomScaleNormal="100" workbookViewId="0">
      <selection activeCell="D14" sqref="D14"/>
    </sheetView>
  </sheetViews>
  <sheetFormatPr baseColWidth="10" defaultColWidth="11.3984375" defaultRowHeight="12.75" x14ac:dyDescent="0.35"/>
  <cols>
    <col min="1" max="1" width="4" style="1" customWidth="1"/>
    <col min="2" max="2" width="3.1328125" style="1" customWidth="1"/>
    <col min="3" max="4" width="5.59765625" style="1" customWidth="1"/>
    <col min="5" max="5" width="12.1328125" style="1" customWidth="1"/>
    <col min="6" max="6" width="13" style="1" customWidth="1"/>
    <col min="7" max="14" width="11.3984375" style="1" customWidth="1"/>
    <col min="15" max="15" width="10.73046875" style="1" customWidth="1"/>
    <col min="16" max="16" width="5.3984375" style="1" customWidth="1"/>
    <col min="17" max="16384" width="11.3984375" style="1"/>
  </cols>
  <sheetData>
    <row r="1" spans="1:18" s="25" customFormat="1" ht="18.95" customHeight="1" x14ac:dyDescent="0.35">
      <c r="A1" s="21" t="str">
        <f>Inhaltsverzeichnis!$A$1</f>
        <v>Digitaler Branchen-Kompass</v>
      </c>
      <c r="B1" s="21"/>
      <c r="O1" s="27"/>
      <c r="P1" s="27"/>
    </row>
    <row r="2" spans="1:18" s="25" customFormat="1" ht="15.75" customHeight="1" x14ac:dyDescent="0.35">
      <c r="A2" s="22" t="str">
        <f>Inhaltsverzeichnis!$A$2</f>
        <v>Datenerhebungsbogen - Bezugsjahr 2025</v>
      </c>
      <c r="B2" s="22"/>
      <c r="L2" s="26"/>
      <c r="M2" s="26"/>
      <c r="O2" s="26"/>
      <c r="P2" s="26"/>
    </row>
    <row r="3" spans="1:18" ht="7.5" customHeight="1" x14ac:dyDescent="0.35">
      <c r="B3" s="25"/>
      <c r="C3" s="25"/>
      <c r="D3" s="25"/>
      <c r="E3" s="25"/>
      <c r="F3" s="25"/>
      <c r="G3" s="25"/>
      <c r="H3" s="25"/>
      <c r="I3" s="25"/>
      <c r="J3" s="25"/>
      <c r="K3" s="25"/>
      <c r="L3" s="25"/>
      <c r="M3" s="25"/>
      <c r="N3" s="25"/>
      <c r="O3" s="25"/>
      <c r="P3" s="25"/>
      <c r="Q3" s="23"/>
      <c r="R3" s="23"/>
    </row>
    <row r="4" spans="1:18" ht="18" customHeight="1" x14ac:dyDescent="0.35">
      <c r="A4" s="471" t="str">
        <f>Allgemein!$A$4</f>
        <v>BASISPAKET</v>
      </c>
      <c r="B4" s="69" t="s">
        <v>429</v>
      </c>
      <c r="C4" s="70"/>
      <c r="D4" s="71"/>
      <c r="E4" s="71"/>
      <c r="F4" s="71"/>
      <c r="G4" s="71"/>
      <c r="H4" s="71"/>
      <c r="I4" s="71"/>
      <c r="J4" s="71"/>
      <c r="K4" s="71"/>
      <c r="L4" s="71"/>
      <c r="M4" s="71"/>
      <c r="N4" s="71"/>
      <c r="O4" s="71"/>
      <c r="P4" s="72"/>
    </row>
    <row r="5" spans="1:18" ht="7.5" customHeight="1" x14ac:dyDescent="0.4">
      <c r="A5" s="472"/>
      <c r="B5" s="92"/>
      <c r="C5" s="91"/>
      <c r="D5" s="30"/>
      <c r="E5" s="30"/>
      <c r="F5" s="30"/>
      <c r="G5" s="30"/>
      <c r="H5" s="30"/>
      <c r="I5" s="30"/>
      <c r="J5" s="30"/>
      <c r="K5" s="30"/>
      <c r="L5" s="30"/>
      <c r="M5" s="30"/>
      <c r="N5" s="30"/>
      <c r="O5" s="30"/>
      <c r="P5" s="74"/>
    </row>
    <row r="6" spans="1:18" ht="15" customHeight="1" x14ac:dyDescent="0.4">
      <c r="A6" s="472"/>
      <c r="B6" s="91" t="s">
        <v>430</v>
      </c>
      <c r="C6" s="194"/>
      <c r="D6" s="30"/>
      <c r="E6" s="30"/>
      <c r="F6" s="30"/>
      <c r="G6" s="30"/>
      <c r="H6" s="30"/>
      <c r="I6" s="30"/>
      <c r="J6" s="30"/>
      <c r="K6" s="30"/>
      <c r="L6" s="30"/>
      <c r="M6" s="30"/>
      <c r="N6" s="30"/>
      <c r="O6" s="30"/>
      <c r="P6" s="74"/>
    </row>
    <row r="7" spans="1:18" ht="15" customHeight="1" x14ac:dyDescent="0.35">
      <c r="A7" s="472"/>
      <c r="B7" s="89"/>
      <c r="C7" s="81" t="s">
        <v>417</v>
      </c>
      <c r="D7" s="30"/>
      <c r="E7" s="30"/>
      <c r="F7" s="30"/>
      <c r="G7" s="30"/>
      <c r="H7" s="30"/>
      <c r="I7" s="30"/>
      <c r="J7" s="30"/>
      <c r="K7" s="30"/>
      <c r="L7" s="30"/>
      <c r="M7" s="30"/>
      <c r="N7" s="30"/>
      <c r="O7" s="30"/>
      <c r="P7" s="74"/>
    </row>
    <row r="8" spans="1:18" ht="15" customHeight="1" x14ac:dyDescent="0.35">
      <c r="A8" s="472"/>
      <c r="B8" s="89"/>
      <c r="C8" s="81" t="s">
        <v>418</v>
      </c>
      <c r="D8" s="30"/>
      <c r="E8" s="30"/>
      <c r="F8" s="30"/>
      <c r="G8" s="30"/>
      <c r="H8" s="30"/>
      <c r="I8" s="30"/>
      <c r="J8" s="30"/>
      <c r="K8" s="30"/>
      <c r="L8" s="30"/>
      <c r="M8" s="30"/>
      <c r="N8" s="30"/>
      <c r="O8" s="30"/>
      <c r="P8" s="74"/>
    </row>
    <row r="9" spans="1:18" ht="15" customHeight="1" x14ac:dyDescent="0.35">
      <c r="A9" s="472"/>
      <c r="B9" s="89"/>
      <c r="C9" s="81" t="s">
        <v>419</v>
      </c>
      <c r="D9" s="30"/>
      <c r="E9" s="30"/>
      <c r="F9" s="30"/>
      <c r="G9" s="30"/>
      <c r="H9" s="30"/>
      <c r="I9" s="30"/>
      <c r="J9" s="30"/>
      <c r="K9" s="30"/>
      <c r="L9" s="30"/>
      <c r="M9" s="30"/>
      <c r="N9" s="30"/>
      <c r="O9" s="30"/>
      <c r="P9" s="74"/>
    </row>
    <row r="10" spans="1:18" ht="15" customHeight="1" x14ac:dyDescent="0.35">
      <c r="A10" s="472"/>
      <c r="B10" s="89"/>
      <c r="C10" s="95" t="s">
        <v>420</v>
      </c>
      <c r="D10" s="30"/>
      <c r="E10" s="30"/>
      <c r="F10" s="30"/>
      <c r="G10" s="30"/>
      <c r="H10" s="30"/>
      <c r="I10" s="30"/>
      <c r="J10" s="30"/>
      <c r="K10" s="30"/>
      <c r="L10" s="30"/>
      <c r="M10" s="30"/>
      <c r="N10" s="30"/>
      <c r="O10" s="30"/>
      <c r="P10" s="74"/>
    </row>
    <row r="11" spans="1:18" ht="15" customHeight="1" x14ac:dyDescent="0.35">
      <c r="A11" s="472"/>
      <c r="B11" s="89"/>
      <c r="C11" s="81" t="s">
        <v>431</v>
      </c>
      <c r="D11" s="30"/>
      <c r="E11" s="30"/>
      <c r="F11" s="30"/>
      <c r="G11" s="30"/>
      <c r="H11" s="30"/>
      <c r="I11" s="30"/>
      <c r="J11" s="30"/>
      <c r="K11" s="30"/>
      <c r="L11" s="30"/>
      <c r="M11" s="30"/>
      <c r="N11" s="30"/>
      <c r="O11" s="30"/>
      <c r="P11" s="74"/>
    </row>
    <row r="12" spans="1:18" ht="7.5" customHeight="1" x14ac:dyDescent="0.35">
      <c r="A12" s="472"/>
      <c r="B12" s="89"/>
      <c r="C12" s="85"/>
      <c r="D12" s="30"/>
      <c r="E12" s="30"/>
      <c r="F12" s="30"/>
      <c r="G12" s="30"/>
      <c r="H12" s="30"/>
      <c r="I12" s="30"/>
      <c r="J12" s="30"/>
      <c r="K12" s="30"/>
      <c r="L12" s="30"/>
      <c r="M12" s="30"/>
      <c r="N12" s="30"/>
      <c r="O12" s="30"/>
      <c r="P12" s="74"/>
    </row>
    <row r="13" spans="1:18" ht="15" customHeight="1" x14ac:dyDescent="0.35">
      <c r="A13" s="472"/>
      <c r="B13" s="100" t="s">
        <v>92</v>
      </c>
      <c r="C13" s="30" t="s">
        <v>432</v>
      </c>
      <c r="D13" s="30"/>
      <c r="E13" s="30"/>
      <c r="F13" s="30"/>
      <c r="G13" s="30"/>
      <c r="H13" s="30"/>
      <c r="I13" s="30"/>
      <c r="J13" s="30"/>
      <c r="K13" s="30"/>
      <c r="L13" s="30"/>
      <c r="M13" s="30"/>
      <c r="N13" s="30"/>
      <c r="O13" s="30"/>
      <c r="P13" s="74"/>
    </row>
    <row r="14" spans="1:18" ht="15" customHeight="1" x14ac:dyDescent="0.35">
      <c r="A14" s="472"/>
      <c r="B14" s="89"/>
      <c r="C14" s="85"/>
      <c r="D14" s="24"/>
      <c r="E14" s="30" t="s">
        <v>433</v>
      </c>
      <c r="F14" s="30"/>
      <c r="G14" s="30"/>
      <c r="H14" s="30"/>
      <c r="I14" s="30"/>
      <c r="J14" s="30"/>
      <c r="K14" s="30"/>
      <c r="L14" s="30"/>
      <c r="M14" s="30"/>
      <c r="N14" s="30"/>
      <c r="O14" s="30"/>
      <c r="P14" s="74"/>
    </row>
    <row r="15" spans="1:18" ht="15" customHeight="1" x14ac:dyDescent="0.35">
      <c r="A15" s="472"/>
      <c r="B15" s="89"/>
      <c r="C15" s="85"/>
      <c r="D15" s="24"/>
      <c r="E15" s="30" t="s">
        <v>434</v>
      </c>
      <c r="F15" s="30"/>
      <c r="G15" s="30"/>
      <c r="H15" s="30"/>
      <c r="I15" s="30"/>
      <c r="J15" s="30"/>
      <c r="K15" s="30"/>
      <c r="L15" s="30"/>
      <c r="M15" s="30"/>
      <c r="N15" s="30"/>
      <c r="O15" s="30"/>
      <c r="P15" s="74"/>
    </row>
    <row r="16" spans="1:18" ht="15" customHeight="1" x14ac:dyDescent="0.35">
      <c r="A16" s="472"/>
      <c r="B16" s="89"/>
      <c r="C16" s="85"/>
      <c r="D16" s="24"/>
      <c r="E16" s="30" t="s">
        <v>435</v>
      </c>
      <c r="F16" s="30"/>
      <c r="G16" s="30"/>
      <c r="H16" s="30"/>
      <c r="I16" s="30"/>
      <c r="J16" s="30"/>
      <c r="K16" s="30"/>
      <c r="L16" s="30"/>
      <c r="M16" s="30"/>
      <c r="N16" s="30"/>
      <c r="O16" s="30"/>
      <c r="P16" s="74"/>
    </row>
    <row r="17" spans="1:17" ht="7.5" customHeight="1" x14ac:dyDescent="0.35">
      <c r="A17" s="472"/>
      <c r="B17" s="89"/>
      <c r="C17" s="85"/>
      <c r="D17" s="30"/>
      <c r="E17" s="30"/>
      <c r="F17" s="30"/>
      <c r="G17" s="30"/>
      <c r="H17" s="30"/>
      <c r="I17" s="30"/>
      <c r="J17" s="30"/>
      <c r="K17" s="30"/>
      <c r="L17" s="30"/>
      <c r="M17" s="30"/>
      <c r="N17" s="30"/>
      <c r="O17" s="30"/>
      <c r="P17" s="74"/>
    </row>
    <row r="18" spans="1:17" ht="15" customHeight="1" x14ac:dyDescent="0.35">
      <c r="A18" s="472"/>
      <c r="B18" s="100" t="s">
        <v>110</v>
      </c>
      <c r="C18" s="30" t="s">
        <v>436</v>
      </c>
      <c r="D18" s="30"/>
      <c r="E18" s="30"/>
      <c r="F18" s="30"/>
      <c r="G18" s="30"/>
      <c r="H18" s="30"/>
      <c r="I18" s="30"/>
      <c r="J18" s="30"/>
      <c r="K18" s="30"/>
      <c r="L18" s="30"/>
      <c r="M18" s="30"/>
      <c r="N18" s="30"/>
      <c r="O18" s="30"/>
      <c r="P18" s="74"/>
    </row>
    <row r="19" spans="1:17" ht="15" customHeight="1" x14ac:dyDescent="0.35">
      <c r="A19" s="472"/>
      <c r="B19" s="100"/>
      <c r="C19" s="30"/>
      <c r="D19" s="30"/>
      <c r="E19" s="30"/>
      <c r="F19" s="30"/>
      <c r="G19" s="545" t="s">
        <v>437</v>
      </c>
      <c r="H19" s="545"/>
      <c r="I19" s="545" t="s">
        <v>438</v>
      </c>
      <c r="J19" s="545"/>
      <c r="K19" s="30"/>
      <c r="L19" s="30"/>
      <c r="M19" s="30"/>
      <c r="N19" s="30"/>
      <c r="O19" s="30"/>
      <c r="P19" s="74"/>
    </row>
    <row r="20" spans="1:17" ht="15" customHeight="1" x14ac:dyDescent="0.35">
      <c r="A20" s="472"/>
      <c r="B20" s="89"/>
      <c r="C20" s="85"/>
      <c r="D20" s="30"/>
      <c r="E20" s="30"/>
      <c r="F20" s="30"/>
      <c r="G20" s="545"/>
      <c r="H20" s="545"/>
      <c r="I20" s="545"/>
      <c r="J20" s="545"/>
      <c r="K20" s="30"/>
      <c r="L20" s="30"/>
      <c r="M20" s="30"/>
      <c r="N20" s="30"/>
      <c r="O20" s="30"/>
      <c r="P20" s="74"/>
    </row>
    <row r="21" spans="1:17" ht="15" customHeight="1" x14ac:dyDescent="0.35">
      <c r="A21" s="472"/>
      <c r="B21" s="89"/>
      <c r="C21" s="85"/>
      <c r="D21" s="30" t="s">
        <v>439</v>
      </c>
      <c r="E21" s="30"/>
      <c r="F21" s="30"/>
      <c r="G21" s="543"/>
      <c r="H21" s="543"/>
      <c r="I21" s="543"/>
      <c r="J21" s="543"/>
      <c r="K21" s="30" t="s">
        <v>274</v>
      </c>
      <c r="L21" s="30"/>
      <c r="M21" s="30"/>
      <c r="N21" s="30"/>
      <c r="O21" s="30"/>
      <c r="P21" s="74"/>
      <c r="Q21" s="257"/>
    </row>
    <row r="22" spans="1:17" ht="15" customHeight="1" x14ac:dyDescent="0.35">
      <c r="A22" s="472"/>
      <c r="B22" s="89"/>
      <c r="C22" s="85"/>
      <c r="D22" s="30" t="s">
        <v>440</v>
      </c>
      <c r="E22" s="30"/>
      <c r="F22" s="30"/>
      <c r="G22" s="543"/>
      <c r="H22" s="543"/>
      <c r="I22" s="543"/>
      <c r="J22" s="543"/>
      <c r="K22" s="30" t="s">
        <v>274</v>
      </c>
      <c r="L22" s="30"/>
      <c r="M22" s="30"/>
      <c r="N22" s="30"/>
      <c r="O22" s="30"/>
      <c r="P22" s="74"/>
    </row>
    <row r="23" spans="1:17" ht="15" customHeight="1" x14ac:dyDescent="0.35">
      <c r="A23" s="472"/>
      <c r="B23" s="89"/>
      <c r="C23" s="85"/>
      <c r="D23" s="30" t="s">
        <v>441</v>
      </c>
      <c r="E23" s="30"/>
      <c r="F23" s="30"/>
      <c r="G23" s="543"/>
      <c r="H23" s="543"/>
      <c r="I23" s="543"/>
      <c r="J23" s="543"/>
      <c r="K23" s="30" t="s">
        <v>274</v>
      </c>
      <c r="L23" s="30"/>
      <c r="M23" s="30"/>
      <c r="N23" s="30"/>
      <c r="O23" s="30"/>
      <c r="P23" s="74"/>
      <c r="Q23" s="257"/>
    </row>
    <row r="24" spans="1:17" ht="15" customHeight="1" x14ac:dyDescent="0.35">
      <c r="A24" s="472"/>
      <c r="B24" s="89"/>
      <c r="C24" s="85"/>
      <c r="D24" s="30" t="s">
        <v>442</v>
      </c>
      <c r="E24" s="30"/>
      <c r="F24" s="30"/>
      <c r="G24" s="543"/>
      <c r="H24" s="543"/>
      <c r="I24" s="543"/>
      <c r="J24" s="543"/>
      <c r="K24" s="30" t="s">
        <v>274</v>
      </c>
      <c r="L24" s="30"/>
      <c r="M24" s="30"/>
      <c r="N24" s="30"/>
      <c r="O24" s="30"/>
      <c r="P24" s="74"/>
    </row>
    <row r="25" spans="1:17" ht="15" customHeight="1" thickBot="1" x14ac:dyDescent="0.4">
      <c r="A25" s="472"/>
      <c r="B25" s="89"/>
      <c r="C25" s="85"/>
      <c r="D25" s="30" t="s">
        <v>443</v>
      </c>
      <c r="E25" s="30"/>
      <c r="F25" s="30"/>
      <c r="G25" s="546"/>
      <c r="H25" s="546"/>
      <c r="I25" s="546"/>
      <c r="J25" s="546"/>
      <c r="K25" s="30" t="s">
        <v>274</v>
      </c>
      <c r="L25" s="30"/>
      <c r="M25" s="30"/>
      <c r="N25" s="30"/>
      <c r="O25" s="30"/>
      <c r="P25" s="74"/>
      <c r="Q25" s="257"/>
    </row>
    <row r="26" spans="1:17" ht="15" customHeight="1" thickTop="1" x14ac:dyDescent="0.35">
      <c r="A26" s="472"/>
      <c r="B26" s="89"/>
      <c r="C26" s="85"/>
      <c r="D26" s="30" t="s">
        <v>444</v>
      </c>
      <c r="E26" s="30"/>
      <c r="F26" s="30"/>
      <c r="G26" s="544"/>
      <c r="H26" s="544"/>
      <c r="I26" s="544"/>
      <c r="J26" s="544"/>
      <c r="K26" s="30" t="s">
        <v>274</v>
      </c>
      <c r="L26" s="30"/>
      <c r="M26" s="30"/>
      <c r="N26" s="30"/>
      <c r="O26" s="30"/>
      <c r="P26" s="74"/>
    </row>
    <row r="27" spans="1:17" ht="7.5" customHeight="1" x14ac:dyDescent="0.35">
      <c r="A27" s="472"/>
      <c r="B27" s="89"/>
      <c r="C27" s="85"/>
      <c r="D27" s="30"/>
      <c r="E27" s="30"/>
      <c r="F27" s="30"/>
      <c r="G27" s="30"/>
      <c r="H27" s="30"/>
      <c r="I27" s="30"/>
      <c r="J27" s="30"/>
      <c r="K27" s="30"/>
      <c r="L27" s="30"/>
      <c r="M27" s="30"/>
      <c r="N27" s="30"/>
      <c r="O27" s="30"/>
      <c r="P27" s="74"/>
    </row>
    <row r="28" spans="1:17" ht="15" customHeight="1" x14ac:dyDescent="0.35">
      <c r="A28" s="472"/>
      <c r="B28" s="100" t="s">
        <v>160</v>
      </c>
      <c r="C28" s="30"/>
      <c r="D28" s="30"/>
      <c r="E28" s="30"/>
      <c r="F28" s="30"/>
      <c r="G28" s="30"/>
      <c r="H28" s="30"/>
      <c r="I28" s="30"/>
      <c r="J28" s="30"/>
      <c r="K28" s="30"/>
      <c r="L28" s="30"/>
      <c r="M28" s="30"/>
      <c r="N28" s="30"/>
      <c r="O28" s="30"/>
      <c r="P28" s="74"/>
      <c r="Q28" s="190"/>
    </row>
    <row r="29" spans="1:17" ht="15" customHeight="1" x14ac:dyDescent="0.35">
      <c r="A29" s="472"/>
      <c r="B29" s="89"/>
      <c r="C29" s="85"/>
      <c r="D29" s="30"/>
      <c r="E29" s="30"/>
      <c r="F29" s="30"/>
      <c r="G29" s="515" t="s">
        <v>445</v>
      </c>
      <c r="H29" s="516"/>
      <c r="I29" s="519" t="s">
        <v>446</v>
      </c>
      <c r="J29" s="516"/>
      <c r="K29" s="30"/>
      <c r="L29" s="30"/>
      <c r="M29" s="30"/>
      <c r="N29" s="30"/>
      <c r="O29" s="30"/>
      <c r="P29" s="74"/>
    </row>
    <row r="30" spans="1:17" ht="15" customHeight="1" x14ac:dyDescent="0.35">
      <c r="A30" s="472"/>
      <c r="B30" s="89"/>
      <c r="C30" s="85"/>
      <c r="D30" s="30"/>
      <c r="E30" s="30"/>
      <c r="F30" s="30"/>
      <c r="G30" s="517"/>
      <c r="H30" s="518"/>
      <c r="I30" s="517"/>
      <c r="J30" s="518"/>
      <c r="K30" s="30"/>
      <c r="L30" s="30"/>
      <c r="M30" s="30"/>
      <c r="N30" s="30"/>
      <c r="O30" s="30"/>
      <c r="P30" s="74"/>
    </row>
    <row r="31" spans="1:17" ht="15" customHeight="1" x14ac:dyDescent="0.35">
      <c r="A31" s="472"/>
      <c r="B31" s="89"/>
      <c r="C31" s="85"/>
      <c r="D31" s="30" t="s">
        <v>447</v>
      </c>
      <c r="E31" s="30"/>
      <c r="F31" s="30"/>
      <c r="G31" s="543"/>
      <c r="H31" s="543"/>
      <c r="I31" s="543"/>
      <c r="J31" s="543"/>
      <c r="K31" s="30" t="s">
        <v>274</v>
      </c>
      <c r="L31" s="30"/>
      <c r="M31" s="30"/>
      <c r="N31" s="30"/>
      <c r="O31" s="30"/>
      <c r="P31" s="74"/>
      <c r="Q31" s="257"/>
    </row>
    <row r="32" spans="1:17" ht="7.5" customHeight="1" x14ac:dyDescent="0.35">
      <c r="A32" s="472"/>
      <c r="B32" s="89"/>
      <c r="C32" s="85"/>
      <c r="D32" s="30"/>
      <c r="E32" s="30"/>
      <c r="F32" s="30"/>
      <c r="G32" s="30"/>
      <c r="H32" s="30"/>
      <c r="I32" s="30"/>
      <c r="J32" s="30"/>
      <c r="K32" s="30"/>
      <c r="L32" s="30"/>
      <c r="M32" s="30"/>
      <c r="N32" s="30"/>
      <c r="O32" s="30"/>
      <c r="P32" s="74"/>
    </row>
    <row r="33" spans="1:16" ht="15" customHeight="1" x14ac:dyDescent="0.35">
      <c r="A33" s="472"/>
      <c r="B33" s="89"/>
      <c r="C33" s="85"/>
      <c r="D33" s="30"/>
      <c r="E33" s="30"/>
      <c r="F33" s="30"/>
      <c r="G33" s="30"/>
      <c r="H33" s="30"/>
      <c r="I33" s="30"/>
      <c r="J33" s="30"/>
      <c r="K33" s="30"/>
      <c r="L33" s="30"/>
      <c r="M33" s="30"/>
      <c r="N33" s="30"/>
      <c r="O33" s="30"/>
      <c r="P33" s="74"/>
    </row>
    <row r="34" spans="1:16" ht="15" customHeight="1" x14ac:dyDescent="0.35">
      <c r="A34" s="472"/>
      <c r="B34" s="100" t="s">
        <v>237</v>
      </c>
      <c r="C34" s="30" t="s">
        <v>448</v>
      </c>
      <c r="D34" s="30"/>
      <c r="E34" s="30"/>
      <c r="F34" s="30"/>
      <c r="G34" s="547"/>
      <c r="H34" s="548"/>
      <c r="I34" s="30" t="s">
        <v>236</v>
      </c>
      <c r="J34" s="30"/>
      <c r="K34" s="30"/>
      <c r="L34" s="30"/>
      <c r="M34" s="30"/>
      <c r="N34" s="30"/>
      <c r="O34" s="30"/>
      <c r="P34" s="74"/>
    </row>
    <row r="35" spans="1:16" ht="11.25" customHeight="1" x14ac:dyDescent="0.35">
      <c r="A35" s="337"/>
      <c r="B35" s="339"/>
      <c r="C35" s="77"/>
      <c r="D35" s="77"/>
      <c r="E35" s="77"/>
      <c r="F35" s="77"/>
      <c r="G35" s="367"/>
      <c r="H35" s="367"/>
      <c r="I35" s="77"/>
      <c r="J35" s="77"/>
      <c r="K35" s="77"/>
      <c r="L35" s="77"/>
      <c r="M35" s="77"/>
      <c r="N35" s="77"/>
      <c r="O35" s="77"/>
      <c r="P35" s="78"/>
    </row>
    <row r="51" ht="12.75" customHeight="1" x14ac:dyDescent="0.35"/>
  </sheetData>
  <sheetProtection algorithmName="SHA-512" hashValue="f+ynvsyOlv+vQBskVverQ5MctKbi4UrebdnwwWzuS4r5Rk4yG/D88Krm3qE5x3R0a1MMwU4BVFzIvJ4iyUbMiQ==" saltValue="nFKaC9ihtlpLQKZwwybeeQ==" spinCount="100000" sheet="1" selectLockedCells="1"/>
  <mergeCells count="20">
    <mergeCell ref="A4:A34"/>
    <mergeCell ref="G34:H34"/>
    <mergeCell ref="G26:H26"/>
    <mergeCell ref="G29:H30"/>
    <mergeCell ref="G19:H20"/>
    <mergeCell ref="G31:H31"/>
    <mergeCell ref="G21:H21"/>
    <mergeCell ref="G22:H22"/>
    <mergeCell ref="I31:J31"/>
    <mergeCell ref="I23:J23"/>
    <mergeCell ref="I24:J24"/>
    <mergeCell ref="I25:J25"/>
    <mergeCell ref="G25:H25"/>
    <mergeCell ref="G23:H23"/>
    <mergeCell ref="G24:H24"/>
    <mergeCell ref="I21:J21"/>
    <mergeCell ref="I22:J22"/>
    <mergeCell ref="I26:J26"/>
    <mergeCell ref="I29:J30"/>
    <mergeCell ref="I19:J20"/>
  </mergeCells>
  <pageMargins left="0.78740157480314965" right="0.39370078740157483" top="0.39370078740157483" bottom="0.39370078740157483" header="0.11811023622047245" footer="0.11811023622047245"/>
  <pageSetup paperSize="9" scale="88"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AF6B8-9253-43BF-9CF1-757812D98F34}">
  <sheetPr>
    <tabColor rgb="FFFFCC66"/>
  </sheetPr>
  <dimension ref="A1:S75"/>
  <sheetViews>
    <sheetView showGridLines="0" zoomScaleNormal="100" workbookViewId="0"/>
  </sheetViews>
  <sheetFormatPr baseColWidth="10" defaultColWidth="11.3984375" defaultRowHeight="12.75" x14ac:dyDescent="0.35"/>
  <cols>
    <col min="1" max="1" width="4" style="1" customWidth="1"/>
    <col min="2" max="2" width="3.1328125" style="1" customWidth="1"/>
    <col min="3" max="4" width="5.59765625" style="1" customWidth="1"/>
    <col min="5" max="5" width="12.1328125" style="1" customWidth="1"/>
    <col min="6" max="8" width="11.3984375" style="1" customWidth="1"/>
    <col min="9" max="9" width="9.86328125" style="1" customWidth="1"/>
    <col min="10" max="15" width="11.3984375" style="1" customWidth="1"/>
    <col min="16" max="16" width="8.1328125" style="1" customWidth="1"/>
    <col min="17" max="16384" width="11.3984375" style="1"/>
  </cols>
  <sheetData>
    <row r="1" spans="1:19" s="25" customFormat="1" ht="18.95" customHeight="1" x14ac:dyDescent="0.35">
      <c r="A1" s="21" t="str">
        <f>Inhaltsverzeichnis!$A$1</f>
        <v>Digitaler Branchen-Kompass</v>
      </c>
      <c r="B1" s="21"/>
      <c r="N1" s="27"/>
      <c r="O1" s="27"/>
      <c r="P1" s="27"/>
    </row>
    <row r="2" spans="1:19" s="25" customFormat="1" ht="15.75" customHeight="1" x14ac:dyDescent="0.35">
      <c r="A2" s="22" t="str">
        <f>Inhaltsverzeichnis!$A$2</f>
        <v>Datenerhebungsbogen - Bezugsjahr 2025</v>
      </c>
      <c r="B2" s="22"/>
      <c r="L2" s="26"/>
      <c r="N2" s="26"/>
      <c r="O2" s="26"/>
      <c r="P2" s="26"/>
    </row>
    <row r="3" spans="1:19" ht="7.5" customHeight="1" x14ac:dyDescent="0.35">
      <c r="B3" s="25"/>
      <c r="C3" s="25"/>
      <c r="D3" s="25"/>
      <c r="E3" s="25"/>
      <c r="F3" s="25"/>
      <c r="G3" s="25"/>
      <c r="H3" s="25"/>
      <c r="I3" s="25"/>
      <c r="J3" s="25"/>
      <c r="K3" s="25"/>
      <c r="L3" s="25"/>
      <c r="M3" s="25"/>
      <c r="N3" s="25"/>
      <c r="O3" s="25"/>
      <c r="P3" s="25"/>
      <c r="Q3" s="23"/>
      <c r="R3" s="23"/>
    </row>
    <row r="4" spans="1:19" ht="18" customHeight="1" x14ac:dyDescent="0.35">
      <c r="A4" s="471" t="str">
        <f>Allgemein!$A$4</f>
        <v>BASISPAKET</v>
      </c>
      <c r="B4" s="69" t="s">
        <v>449</v>
      </c>
      <c r="C4" s="70"/>
      <c r="D4" s="71"/>
      <c r="E4" s="71"/>
      <c r="F4" s="71"/>
      <c r="G4" s="71"/>
      <c r="H4" s="71"/>
      <c r="I4" s="71"/>
      <c r="J4" s="71"/>
      <c r="K4" s="71"/>
      <c r="L4" s="71"/>
      <c r="M4" s="71"/>
      <c r="N4" s="71"/>
      <c r="O4" s="71"/>
      <c r="P4" s="72"/>
    </row>
    <row r="5" spans="1:19" ht="7.5" customHeight="1" x14ac:dyDescent="0.4">
      <c r="A5" s="472"/>
      <c r="B5" s="92"/>
      <c r="C5" s="91"/>
      <c r="D5" s="30"/>
      <c r="E5" s="30"/>
      <c r="F5" s="30"/>
      <c r="G5" s="30"/>
      <c r="H5" s="30"/>
      <c r="I5" s="30"/>
      <c r="J5" s="30"/>
      <c r="K5" s="30"/>
      <c r="L5" s="30"/>
      <c r="M5" s="30"/>
      <c r="N5" s="30"/>
      <c r="O5" s="30"/>
      <c r="P5" s="74"/>
    </row>
    <row r="6" spans="1:19" ht="13.15" x14ac:dyDescent="0.4">
      <c r="A6" s="472"/>
      <c r="B6" s="188" t="s">
        <v>450</v>
      </c>
      <c r="C6" s="91"/>
      <c r="D6" s="30"/>
      <c r="E6" s="30"/>
      <c r="F6" s="30"/>
      <c r="G6" s="163"/>
      <c r="H6" s="30"/>
      <c r="I6" s="30"/>
      <c r="J6" s="30"/>
      <c r="K6" s="30"/>
      <c r="L6" s="30"/>
      <c r="M6" s="30"/>
      <c r="N6" s="30"/>
      <c r="O6" s="30"/>
      <c r="P6" s="74"/>
    </row>
    <row r="7" spans="1:19" ht="13.15" x14ac:dyDescent="0.4">
      <c r="A7" s="472"/>
      <c r="B7" s="188" t="s">
        <v>451</v>
      </c>
      <c r="C7" s="91"/>
      <c r="D7" s="30"/>
      <c r="E7" s="30"/>
      <c r="F7" s="30"/>
      <c r="G7" s="30"/>
      <c r="H7" s="30"/>
      <c r="I7" s="30"/>
      <c r="J7" s="30"/>
      <c r="K7" s="30"/>
      <c r="L7" s="30"/>
      <c r="M7" s="30"/>
      <c r="N7" s="30"/>
      <c r="O7" s="30"/>
      <c r="P7" s="74"/>
    </row>
    <row r="8" spans="1:19" ht="7.5" customHeight="1" x14ac:dyDescent="0.4">
      <c r="A8" s="472"/>
      <c r="B8" s="92"/>
      <c r="C8" s="91"/>
      <c r="D8" s="30"/>
      <c r="E8" s="30"/>
      <c r="F8" s="30"/>
      <c r="G8" s="30"/>
      <c r="H8" s="30"/>
      <c r="I8" s="30"/>
      <c r="J8" s="30"/>
      <c r="K8" s="30"/>
      <c r="L8" s="30"/>
      <c r="M8" s="30"/>
      <c r="N8" s="30"/>
      <c r="O8" s="30"/>
      <c r="P8" s="74"/>
    </row>
    <row r="9" spans="1:19" ht="12.6" customHeight="1" x14ac:dyDescent="0.4">
      <c r="A9" s="472"/>
      <c r="B9" s="91" t="s">
        <v>452</v>
      </c>
      <c r="C9" s="91"/>
      <c r="D9" s="30"/>
      <c r="E9" s="30"/>
      <c r="F9" s="30"/>
      <c r="G9" s="30"/>
      <c r="H9" s="163"/>
      <c r="I9" s="30"/>
      <c r="J9" s="30"/>
      <c r="K9" s="30"/>
      <c r="L9" s="30"/>
      <c r="M9" s="30"/>
      <c r="N9" s="30"/>
      <c r="O9" s="30"/>
      <c r="P9" s="74"/>
    </row>
    <row r="10" spans="1:19" ht="3.75" customHeight="1" x14ac:dyDescent="0.35">
      <c r="A10" s="472"/>
      <c r="B10" s="89"/>
      <c r="C10" s="81"/>
      <c r="D10" s="30"/>
      <c r="E10" s="30"/>
      <c r="F10" s="30"/>
      <c r="G10" s="30"/>
      <c r="H10" s="30"/>
      <c r="I10" s="30"/>
      <c r="J10" s="30"/>
      <c r="K10" s="30"/>
      <c r="L10" s="30"/>
      <c r="M10" s="30"/>
      <c r="N10" s="30"/>
      <c r="O10" s="30"/>
      <c r="P10" s="74"/>
    </row>
    <row r="11" spans="1:19" ht="15" customHeight="1" x14ac:dyDescent="0.35">
      <c r="A11" s="472"/>
      <c r="B11" s="73" t="s">
        <v>422</v>
      </c>
      <c r="C11" s="30" t="s">
        <v>423</v>
      </c>
      <c r="D11" s="30"/>
      <c r="E11" s="30"/>
      <c r="F11" s="30"/>
      <c r="G11" s="30"/>
      <c r="H11" s="30"/>
      <c r="I11" s="30"/>
      <c r="J11" s="187" t="s">
        <v>228</v>
      </c>
      <c r="K11" s="184"/>
      <c r="L11" s="169" t="s">
        <v>214</v>
      </c>
      <c r="M11" s="30"/>
      <c r="N11" s="30"/>
      <c r="O11" s="30"/>
      <c r="P11" s="74"/>
      <c r="Q11" s="257"/>
    </row>
    <row r="12" spans="1:19" ht="15" customHeight="1" x14ac:dyDescent="0.35">
      <c r="A12" s="472"/>
      <c r="B12" s="73"/>
      <c r="C12" s="30" t="s">
        <v>424</v>
      </c>
      <c r="D12" s="30"/>
      <c r="E12" s="30"/>
      <c r="F12" s="30"/>
      <c r="G12" s="30"/>
      <c r="H12" s="30"/>
      <c r="I12" s="30"/>
      <c r="J12" s="187" t="s">
        <v>228</v>
      </c>
      <c r="K12" s="184"/>
      <c r="L12" s="169" t="s">
        <v>214</v>
      </c>
      <c r="M12" s="30"/>
      <c r="N12" s="30"/>
      <c r="O12" s="30"/>
      <c r="P12" s="74"/>
    </row>
    <row r="13" spans="1:19" ht="15" customHeight="1" x14ac:dyDescent="0.35">
      <c r="A13" s="472"/>
      <c r="B13" s="73"/>
      <c r="C13" s="185" t="s">
        <v>453</v>
      </c>
      <c r="D13" s="30"/>
      <c r="E13" s="30"/>
      <c r="F13" s="30"/>
      <c r="G13" s="30"/>
      <c r="H13" s="30"/>
      <c r="I13" s="30"/>
      <c r="J13" s="187" t="s">
        <v>228</v>
      </c>
      <c r="K13" s="184"/>
      <c r="L13" s="169" t="s">
        <v>214</v>
      </c>
      <c r="M13" s="30"/>
      <c r="N13" s="30"/>
      <c r="O13" s="30"/>
      <c r="P13" s="74"/>
      <c r="Q13" s="257"/>
    </row>
    <row r="14" spans="1:19" ht="7.5" customHeight="1" x14ac:dyDescent="0.35">
      <c r="A14" s="472"/>
      <c r="B14" s="73"/>
      <c r="C14" s="30"/>
      <c r="D14" s="30"/>
      <c r="E14" s="30"/>
      <c r="F14" s="30"/>
      <c r="G14" s="30"/>
      <c r="H14" s="30"/>
      <c r="I14" s="30"/>
      <c r="J14" s="30"/>
      <c r="K14" s="30"/>
      <c r="L14" s="30"/>
      <c r="M14" s="30"/>
      <c r="N14" s="30"/>
      <c r="O14" s="30"/>
      <c r="P14" s="74"/>
    </row>
    <row r="15" spans="1:19" ht="15" customHeight="1" x14ac:dyDescent="0.35">
      <c r="A15" s="472"/>
      <c r="B15" s="73" t="s">
        <v>110</v>
      </c>
      <c r="C15" s="30" t="s">
        <v>454</v>
      </c>
      <c r="D15" s="30"/>
      <c r="E15" s="30"/>
      <c r="F15" s="30"/>
      <c r="G15" s="30"/>
      <c r="H15" s="30"/>
      <c r="I15" s="30"/>
      <c r="J15" s="30"/>
      <c r="K15" s="30"/>
      <c r="L15" s="30"/>
      <c r="M15" s="30"/>
      <c r="N15" s="30"/>
      <c r="O15" s="30"/>
      <c r="P15" s="74"/>
    </row>
    <row r="16" spans="1:19" ht="15" customHeight="1" x14ac:dyDescent="0.35">
      <c r="A16" s="472"/>
      <c r="B16" s="73"/>
      <c r="C16" s="67" t="s">
        <v>455</v>
      </c>
      <c r="D16" s="30"/>
      <c r="E16" s="30"/>
      <c r="F16" s="30"/>
      <c r="G16" s="30"/>
      <c r="H16" s="30"/>
      <c r="I16" s="30"/>
      <c r="J16" s="184"/>
      <c r="K16" s="30" t="s">
        <v>456</v>
      </c>
      <c r="L16" s="30"/>
      <c r="M16" s="30"/>
      <c r="N16" s="30"/>
      <c r="O16" s="30"/>
      <c r="P16" s="74"/>
      <c r="S16" s="259"/>
    </row>
    <row r="17" spans="1:16" ht="15" customHeight="1" x14ac:dyDescent="0.35">
      <c r="A17" s="472"/>
      <c r="B17" s="73"/>
      <c r="C17" s="30" t="s">
        <v>457</v>
      </c>
      <c r="D17" s="30"/>
      <c r="E17" s="30"/>
      <c r="F17" s="30"/>
      <c r="G17" s="30"/>
      <c r="H17" s="30"/>
      <c r="I17" s="30"/>
      <c r="J17" s="30"/>
      <c r="K17" s="30"/>
      <c r="L17" s="30"/>
      <c r="M17" s="30"/>
      <c r="N17" s="30"/>
      <c r="O17" s="30"/>
      <c r="P17" s="74"/>
    </row>
    <row r="18" spans="1:16" ht="15" customHeight="1" x14ac:dyDescent="0.35">
      <c r="A18" s="472"/>
      <c r="B18" s="73"/>
      <c r="C18" s="30"/>
      <c r="D18" s="24"/>
      <c r="E18" s="30" t="s">
        <v>458</v>
      </c>
      <c r="F18" s="30"/>
      <c r="G18" s="30"/>
      <c r="H18" s="30"/>
      <c r="I18" s="30"/>
      <c r="J18" s="30"/>
      <c r="K18" s="30"/>
      <c r="L18" s="30"/>
      <c r="M18" s="30"/>
      <c r="N18" s="30"/>
      <c r="O18" s="30"/>
      <c r="P18" s="74"/>
    </row>
    <row r="19" spans="1:16" ht="15" customHeight="1" x14ac:dyDescent="0.35">
      <c r="A19" s="472"/>
      <c r="B19" s="73"/>
      <c r="C19" s="30"/>
      <c r="D19" s="24"/>
      <c r="E19" s="30" t="s">
        <v>459</v>
      </c>
      <c r="F19" s="30"/>
      <c r="G19" s="30"/>
      <c r="H19" s="30"/>
      <c r="I19" s="30"/>
      <c r="J19" s="30"/>
      <c r="K19" s="30"/>
      <c r="L19" s="30"/>
      <c r="M19" s="30"/>
      <c r="N19" s="30"/>
      <c r="O19" s="30"/>
      <c r="P19" s="74"/>
    </row>
    <row r="20" spans="1:16" ht="15" customHeight="1" x14ac:dyDescent="0.35">
      <c r="A20" s="472"/>
      <c r="B20" s="73"/>
      <c r="C20" s="30"/>
      <c r="D20" s="24"/>
      <c r="E20" s="30" t="s">
        <v>460</v>
      </c>
      <c r="F20" s="30"/>
      <c r="G20" s="30"/>
      <c r="H20" s="30"/>
      <c r="I20" s="30"/>
      <c r="J20" s="30"/>
      <c r="K20" s="30"/>
      <c r="L20" s="30"/>
      <c r="M20" s="30"/>
      <c r="N20" s="30"/>
      <c r="O20" s="30"/>
      <c r="P20" s="74"/>
    </row>
    <row r="21" spans="1:16" ht="15" customHeight="1" x14ac:dyDescent="0.35">
      <c r="A21" s="472"/>
      <c r="B21" s="73"/>
      <c r="C21" s="30"/>
      <c r="D21" s="24"/>
      <c r="E21" s="30" t="s">
        <v>461</v>
      </c>
      <c r="F21" s="30"/>
      <c r="G21" s="30"/>
      <c r="H21" s="30"/>
      <c r="I21" s="30"/>
      <c r="J21" s="30"/>
      <c r="K21" s="30"/>
      <c r="L21" s="30"/>
      <c r="M21" s="30"/>
      <c r="N21" s="30"/>
      <c r="O21" s="30"/>
      <c r="P21" s="74"/>
    </row>
    <row r="22" spans="1:16" ht="15" customHeight="1" x14ac:dyDescent="0.35">
      <c r="A22" s="472"/>
      <c r="B22" s="73"/>
      <c r="C22" s="30"/>
      <c r="D22" s="24"/>
      <c r="E22" s="30" t="s">
        <v>206</v>
      </c>
      <c r="F22" s="30"/>
      <c r="G22" s="30"/>
      <c r="H22" s="497"/>
      <c r="I22" s="498"/>
      <c r="J22" s="498"/>
      <c r="K22" s="498"/>
      <c r="L22" s="498"/>
      <c r="M22" s="498"/>
      <c r="N22" s="499"/>
      <c r="O22" s="30"/>
      <c r="P22" s="74"/>
    </row>
    <row r="23" spans="1:16" ht="15" customHeight="1" x14ac:dyDescent="0.35">
      <c r="A23" s="472"/>
      <c r="B23" s="73"/>
      <c r="C23" s="30" t="s">
        <v>462</v>
      </c>
      <c r="D23" s="30"/>
      <c r="E23" s="30"/>
      <c r="F23" s="30"/>
      <c r="G23" s="30"/>
      <c r="H23" s="30"/>
      <c r="I23" s="30"/>
      <c r="J23" s="30"/>
      <c r="K23" s="30"/>
      <c r="L23" s="30"/>
      <c r="M23" s="30"/>
      <c r="N23" s="30"/>
      <c r="O23" s="30"/>
      <c r="P23" s="74"/>
    </row>
    <row r="24" spans="1:16" ht="15" customHeight="1" x14ac:dyDescent="0.35">
      <c r="A24" s="472"/>
      <c r="B24" s="73"/>
      <c r="C24" s="30"/>
      <c r="D24" s="24"/>
      <c r="E24" s="30" t="s">
        <v>433</v>
      </c>
      <c r="F24" s="30"/>
      <c r="G24" s="30"/>
      <c r="H24" s="30"/>
      <c r="I24" s="30"/>
      <c r="J24" s="30"/>
      <c r="K24" s="30"/>
      <c r="L24" s="30"/>
      <c r="M24" s="30"/>
      <c r="N24" s="30"/>
      <c r="O24" s="30"/>
      <c r="P24" s="74"/>
    </row>
    <row r="25" spans="1:16" ht="15" customHeight="1" x14ac:dyDescent="0.35">
      <c r="A25" s="472"/>
      <c r="B25" s="89"/>
      <c r="C25" s="30"/>
      <c r="D25" s="24"/>
      <c r="E25" s="30" t="s">
        <v>463</v>
      </c>
      <c r="F25" s="30"/>
      <c r="G25" s="30"/>
      <c r="H25" s="30"/>
      <c r="I25" s="30"/>
      <c r="J25" s="30"/>
      <c r="K25" s="30"/>
      <c r="L25" s="30"/>
      <c r="M25" s="30"/>
      <c r="N25" s="30"/>
      <c r="O25" s="30"/>
      <c r="P25" s="74"/>
    </row>
    <row r="26" spans="1:16" ht="15" customHeight="1" x14ac:dyDescent="0.35">
      <c r="A26" s="472"/>
      <c r="B26" s="73"/>
      <c r="C26" s="95"/>
      <c r="D26" s="24"/>
      <c r="E26" s="30" t="s">
        <v>206</v>
      </c>
      <c r="F26" s="30"/>
      <c r="G26" s="30"/>
      <c r="H26" s="497"/>
      <c r="I26" s="498"/>
      <c r="J26" s="498"/>
      <c r="K26" s="498"/>
      <c r="L26" s="498"/>
      <c r="M26" s="498"/>
      <c r="N26" s="499"/>
      <c r="O26" s="30"/>
      <c r="P26" s="74"/>
    </row>
    <row r="27" spans="1:16" ht="12.6" customHeight="1" x14ac:dyDescent="0.35">
      <c r="A27" s="472"/>
      <c r="B27" s="89"/>
      <c r="C27" s="81"/>
      <c r="D27" s="30"/>
      <c r="E27" s="30"/>
      <c r="F27" s="30"/>
      <c r="G27" s="30"/>
      <c r="H27" s="30"/>
      <c r="I27" s="30"/>
      <c r="J27" s="30"/>
      <c r="K27" s="30"/>
      <c r="L27" s="30"/>
      <c r="M27" s="30"/>
      <c r="N27" s="30"/>
      <c r="O27" s="30"/>
      <c r="P27" s="74"/>
    </row>
    <row r="28" spans="1:16" ht="15" customHeight="1" x14ac:dyDescent="0.35">
      <c r="A28" s="472"/>
      <c r="B28" s="89" t="s">
        <v>426</v>
      </c>
      <c r="C28" s="81"/>
      <c r="D28" s="30"/>
      <c r="E28" s="30"/>
      <c r="F28" s="30"/>
      <c r="G28" s="30"/>
      <c r="H28" s="30"/>
      <c r="I28" s="30"/>
      <c r="J28" s="30"/>
      <c r="K28" s="30"/>
      <c r="L28" s="30"/>
      <c r="M28" s="30"/>
      <c r="N28" s="30"/>
      <c r="O28" s="30"/>
      <c r="P28" s="74"/>
    </row>
    <row r="29" spans="1:16" ht="15" customHeight="1" x14ac:dyDescent="0.35">
      <c r="A29" s="472"/>
      <c r="B29" s="89"/>
      <c r="C29" s="81" t="s">
        <v>464</v>
      </c>
      <c r="D29" s="30"/>
      <c r="E29" s="30"/>
      <c r="F29" s="30"/>
      <c r="G29" s="30"/>
      <c r="H29" s="30"/>
      <c r="I29" s="30"/>
      <c r="J29" s="30"/>
      <c r="K29" s="30"/>
      <c r="L29" s="30"/>
      <c r="M29" s="30"/>
      <c r="N29" s="30"/>
      <c r="O29" s="30"/>
      <c r="P29" s="74"/>
    </row>
    <row r="30" spans="1:16" ht="15" customHeight="1" x14ac:dyDescent="0.35">
      <c r="A30" s="472"/>
      <c r="B30" s="73" t="s">
        <v>160</v>
      </c>
      <c r="C30" s="30" t="s">
        <v>227</v>
      </c>
      <c r="D30" s="30"/>
      <c r="E30" s="30"/>
      <c r="F30" s="30"/>
      <c r="G30" s="30"/>
      <c r="H30" s="30"/>
      <c r="I30" s="30"/>
      <c r="J30" s="187" t="s">
        <v>228</v>
      </c>
      <c r="K30" s="184"/>
      <c r="L30" s="169" t="s">
        <v>229</v>
      </c>
      <c r="M30" s="30"/>
      <c r="N30" s="184"/>
      <c r="O30" s="82" t="s">
        <v>214</v>
      </c>
      <c r="P30" s="74"/>
    </row>
    <row r="31" spans="1:16" ht="15" customHeight="1" x14ac:dyDescent="0.35">
      <c r="A31" s="472"/>
      <c r="B31" s="73"/>
      <c r="C31" s="174" t="s">
        <v>230</v>
      </c>
      <c r="D31" s="30"/>
      <c r="E31" s="30"/>
      <c r="F31" s="30"/>
      <c r="G31" s="30"/>
      <c r="H31" s="30"/>
      <c r="I31" s="30"/>
      <c r="J31" s="30"/>
      <c r="K31" s="184"/>
      <c r="L31" s="169" t="s">
        <v>214</v>
      </c>
      <c r="M31" s="30"/>
      <c r="N31" s="30"/>
      <c r="O31" s="30"/>
      <c r="P31" s="74"/>
    </row>
    <row r="32" spans="1:16" ht="15" customHeight="1" x14ac:dyDescent="0.35">
      <c r="A32" s="472"/>
      <c r="B32" s="73"/>
      <c r="C32" s="174" t="s">
        <v>231</v>
      </c>
      <c r="D32" s="30"/>
      <c r="E32" s="30"/>
      <c r="F32" s="30"/>
      <c r="G32" s="30"/>
      <c r="H32" s="30"/>
      <c r="I32" s="30"/>
      <c r="J32" s="30"/>
      <c r="K32" s="184"/>
      <c r="L32" s="169" t="s">
        <v>214</v>
      </c>
      <c r="M32" s="30"/>
      <c r="N32" s="30"/>
      <c r="O32" s="30"/>
      <c r="P32" s="74"/>
    </row>
    <row r="33" spans="1:16" ht="15" customHeight="1" x14ac:dyDescent="0.35">
      <c r="A33" s="472"/>
      <c r="B33" s="73" t="s">
        <v>237</v>
      </c>
      <c r="C33" s="30" t="s">
        <v>232</v>
      </c>
      <c r="D33" s="30"/>
      <c r="E33" s="30"/>
      <c r="F33" s="30"/>
      <c r="G33" s="30"/>
      <c r="H33" s="30"/>
      <c r="I33" s="30"/>
      <c r="J33" s="30"/>
      <c r="K33" s="388" t="str">
        <f>IF(K30="","",K30-IF(K41="",0,K41/260))</f>
        <v/>
      </c>
      <c r="L33" s="169" t="s">
        <v>214</v>
      </c>
      <c r="M33" s="30"/>
      <c r="N33" s="30"/>
      <c r="O33" s="30"/>
      <c r="P33" s="74"/>
    </row>
    <row r="34" spans="1:16" ht="15" customHeight="1" x14ac:dyDescent="0.35">
      <c r="A34" s="472"/>
      <c r="B34" s="73" t="s">
        <v>239</v>
      </c>
      <c r="C34" s="30" t="s">
        <v>234</v>
      </c>
      <c r="D34" s="30"/>
      <c r="E34" s="30"/>
      <c r="F34" s="30"/>
      <c r="G34" s="30"/>
      <c r="H34" s="30"/>
      <c r="I34" s="30"/>
      <c r="J34" s="187" t="s">
        <v>235</v>
      </c>
      <c r="K34" s="184"/>
      <c r="L34" s="169" t="s">
        <v>236</v>
      </c>
      <c r="M34" s="30"/>
      <c r="N34" s="30"/>
      <c r="O34" s="30"/>
      <c r="P34" s="74"/>
    </row>
    <row r="35" spans="1:16" ht="15" customHeight="1" x14ac:dyDescent="0.35">
      <c r="A35" s="472"/>
      <c r="B35" s="73" t="s">
        <v>241</v>
      </c>
      <c r="C35" s="30" t="s">
        <v>238</v>
      </c>
      <c r="D35" s="30"/>
      <c r="E35" s="30"/>
      <c r="F35" s="30"/>
      <c r="G35" s="30"/>
      <c r="H35" s="30"/>
      <c r="I35" s="30"/>
      <c r="J35" s="187" t="s">
        <v>228</v>
      </c>
      <c r="K35" s="184"/>
      <c r="L35" s="169" t="s">
        <v>214</v>
      </c>
      <c r="M35" s="30"/>
      <c r="N35" s="30"/>
      <c r="O35" s="30"/>
      <c r="P35" s="74"/>
    </row>
    <row r="36" spans="1:16" ht="15" customHeight="1" x14ac:dyDescent="0.35">
      <c r="A36" s="472"/>
      <c r="B36" s="73" t="s">
        <v>244</v>
      </c>
      <c r="C36" s="352" t="s">
        <v>240</v>
      </c>
      <c r="D36" s="30"/>
      <c r="E36" s="30"/>
      <c r="F36" s="30"/>
      <c r="G36" s="30"/>
      <c r="H36" s="30"/>
      <c r="I36" s="30"/>
      <c r="J36" s="187" t="s">
        <v>228</v>
      </c>
      <c r="K36" s="184"/>
      <c r="L36" s="169" t="s">
        <v>214</v>
      </c>
      <c r="M36" s="30"/>
      <c r="N36" s="30"/>
      <c r="O36" s="30"/>
      <c r="P36" s="74"/>
    </row>
    <row r="37" spans="1:16" ht="15" customHeight="1" x14ac:dyDescent="0.35">
      <c r="A37" s="472"/>
      <c r="B37" s="73" t="s">
        <v>246</v>
      </c>
      <c r="C37" s="30" t="s">
        <v>242</v>
      </c>
      <c r="D37" s="67"/>
      <c r="E37" s="30"/>
      <c r="F37" s="30"/>
      <c r="G37" s="30"/>
      <c r="H37" s="30"/>
      <c r="I37" s="30"/>
      <c r="J37" s="30"/>
      <c r="K37" s="389"/>
      <c r="L37" s="169" t="s">
        <v>243</v>
      </c>
      <c r="M37" s="30"/>
      <c r="N37" s="30"/>
      <c r="O37" s="30"/>
      <c r="P37" s="74"/>
    </row>
    <row r="38" spans="1:16" ht="15" customHeight="1" x14ac:dyDescent="0.35">
      <c r="A38" s="472"/>
      <c r="B38" s="73" t="s">
        <v>248</v>
      </c>
      <c r="C38" s="30" t="s">
        <v>245</v>
      </c>
      <c r="D38" s="67"/>
      <c r="E38" s="30"/>
      <c r="F38" s="30"/>
      <c r="G38" s="30"/>
      <c r="H38" s="30"/>
      <c r="I38" s="30"/>
      <c r="J38" s="187" t="s">
        <v>228</v>
      </c>
      <c r="K38" s="184"/>
      <c r="L38" s="169" t="s">
        <v>214</v>
      </c>
      <c r="M38" s="30"/>
      <c r="N38" s="30"/>
      <c r="O38" s="30"/>
      <c r="P38" s="74"/>
    </row>
    <row r="39" spans="1:16" ht="15" customHeight="1" x14ac:dyDescent="0.35">
      <c r="A39" s="472"/>
      <c r="B39" s="73" t="s">
        <v>251</v>
      </c>
      <c r="C39" s="30" t="s">
        <v>247</v>
      </c>
      <c r="D39" s="67"/>
      <c r="E39" s="30"/>
      <c r="F39" s="30"/>
      <c r="G39" s="30"/>
      <c r="H39" s="30"/>
      <c r="I39" s="30"/>
      <c r="J39" s="187" t="s">
        <v>228</v>
      </c>
      <c r="K39" s="184"/>
      <c r="L39" s="169" t="s">
        <v>214</v>
      </c>
      <c r="M39" s="30"/>
      <c r="N39" s="30"/>
      <c r="O39" s="30"/>
      <c r="P39" s="74"/>
    </row>
    <row r="40" spans="1:16" ht="15" customHeight="1" x14ac:dyDescent="0.35">
      <c r="A40" s="472"/>
      <c r="B40" s="73" t="s">
        <v>401</v>
      </c>
      <c r="C40" s="30" t="s">
        <v>249</v>
      </c>
      <c r="D40" s="30"/>
      <c r="E40" s="30"/>
      <c r="F40" s="30"/>
      <c r="G40" s="30"/>
      <c r="H40" s="30"/>
      <c r="I40" s="30"/>
      <c r="J40" s="30"/>
      <c r="K40" s="31"/>
      <c r="L40" s="169" t="s">
        <v>250</v>
      </c>
      <c r="M40" s="30"/>
      <c r="N40" s="30"/>
      <c r="O40" s="30"/>
      <c r="P40" s="74"/>
    </row>
    <row r="41" spans="1:16" ht="15" customHeight="1" x14ac:dyDescent="0.35">
      <c r="A41" s="472"/>
      <c r="B41" s="73" t="s">
        <v>414</v>
      </c>
      <c r="C41" s="30" t="s">
        <v>252</v>
      </c>
      <c r="D41" s="30"/>
      <c r="E41" s="30"/>
      <c r="F41" s="30"/>
      <c r="G41" s="30"/>
      <c r="H41" s="30"/>
      <c r="I41" s="30"/>
      <c r="J41" s="30"/>
      <c r="K41" s="31"/>
      <c r="L41" s="169" t="s">
        <v>250</v>
      </c>
      <c r="M41" s="30"/>
      <c r="N41" s="30"/>
      <c r="O41" s="30"/>
      <c r="P41" s="74"/>
    </row>
    <row r="42" spans="1:16" ht="3.75" customHeight="1" x14ac:dyDescent="0.35">
      <c r="A42" s="473"/>
      <c r="B42" s="76"/>
      <c r="C42" s="77"/>
      <c r="D42" s="77"/>
      <c r="E42" s="77"/>
      <c r="F42" s="77"/>
      <c r="G42" s="77"/>
      <c r="H42" s="77"/>
      <c r="I42" s="77"/>
      <c r="J42" s="77"/>
      <c r="K42" s="367"/>
      <c r="L42" s="338"/>
      <c r="M42" s="77"/>
      <c r="N42" s="77"/>
      <c r="O42" s="77"/>
      <c r="P42" s="78"/>
    </row>
    <row r="75" ht="12.75" customHeight="1" x14ac:dyDescent="0.35"/>
  </sheetData>
  <sheetProtection algorithmName="SHA-512" hashValue="yMWFZA6Bf8CRv2OKe45xSKLs/caiBa5Sgl16kfVGWA8yX+Zic4ch3y+p03bena9bRTX19hHHVWKaiZG0vN0Y3Q==" saltValue="48CD1CaEYjXteAu5YYy1Xw==" spinCount="100000" sheet="1" selectLockedCells="1"/>
  <mergeCells count="3">
    <mergeCell ref="H22:N22"/>
    <mergeCell ref="H26:N26"/>
    <mergeCell ref="A4:A42"/>
  </mergeCells>
  <pageMargins left="0.78740157480314965" right="0.39370078740157483" top="0.39370078740157483" bottom="0.39370078740157483" header="0.11811023622047245" footer="0.11811023622047245"/>
  <pageSetup paperSize="9" scale="88"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66"/>
  </sheetPr>
  <dimension ref="A1:Q23"/>
  <sheetViews>
    <sheetView showGridLines="0" zoomScaleNormal="100" workbookViewId="0">
      <selection activeCell="H12" sqref="H12"/>
    </sheetView>
  </sheetViews>
  <sheetFormatPr baseColWidth="10" defaultColWidth="11.3984375" defaultRowHeight="12.75" x14ac:dyDescent="0.35"/>
  <cols>
    <col min="1" max="1" width="4" style="1" customWidth="1"/>
    <col min="2" max="2" width="3.1328125" style="1" customWidth="1"/>
    <col min="3" max="4" width="5.59765625" style="1" customWidth="1"/>
    <col min="5" max="6" width="12.1328125" style="1" customWidth="1"/>
    <col min="7" max="7" width="6.86328125" style="1" customWidth="1"/>
    <col min="8" max="14" width="13.86328125" style="1" customWidth="1"/>
    <col min="15" max="15" width="4.3984375" style="1" customWidth="1"/>
    <col min="16" max="16384" width="11.3984375" style="1"/>
  </cols>
  <sheetData>
    <row r="1" spans="1:17" s="25" customFormat="1" ht="18.95" customHeight="1" x14ac:dyDescent="0.35">
      <c r="A1" s="21" t="str">
        <f>Inhaltsverzeichnis!$A$1</f>
        <v>Digitaler Branchen-Kompass</v>
      </c>
      <c r="B1" s="21"/>
      <c r="M1" s="27"/>
      <c r="N1" s="27"/>
      <c r="O1" s="68"/>
    </row>
    <row r="2" spans="1:17" s="25" customFormat="1" ht="15.75" customHeight="1" x14ac:dyDescent="0.35">
      <c r="A2" s="22" t="str">
        <f>Inhaltsverzeichnis!$A$2</f>
        <v>Datenerhebungsbogen - Bezugsjahr 2025</v>
      </c>
      <c r="B2" s="22"/>
      <c r="O2" s="26"/>
    </row>
    <row r="3" spans="1:17" ht="7.5" customHeight="1" x14ac:dyDescent="0.35">
      <c r="B3" s="25"/>
      <c r="C3" s="25"/>
      <c r="D3" s="25"/>
      <c r="E3" s="25"/>
      <c r="F3" s="25"/>
      <c r="G3" s="25"/>
      <c r="H3" s="25"/>
      <c r="I3" s="25"/>
      <c r="J3" s="25"/>
      <c r="K3" s="25"/>
      <c r="L3" s="25"/>
      <c r="M3" s="25"/>
      <c r="N3" s="25"/>
      <c r="O3" s="25"/>
      <c r="P3" s="23"/>
      <c r="Q3" s="23"/>
    </row>
    <row r="4" spans="1:17" ht="18" customHeight="1" x14ac:dyDescent="0.35">
      <c r="A4" s="471" t="str">
        <f>Allgemein!$A$4</f>
        <v>BASISPAKET</v>
      </c>
      <c r="B4" s="69" t="s">
        <v>465</v>
      </c>
      <c r="C4" s="70"/>
      <c r="D4" s="71"/>
      <c r="E4" s="71"/>
      <c r="F4" s="71"/>
      <c r="G4" s="71"/>
      <c r="H4" s="71"/>
      <c r="I4" s="71"/>
      <c r="J4" s="71"/>
      <c r="K4" s="71"/>
      <c r="L4" s="71"/>
      <c r="M4" s="71"/>
      <c r="N4" s="71"/>
      <c r="O4" s="72"/>
    </row>
    <row r="5" spans="1:17" ht="7.5" customHeight="1" x14ac:dyDescent="0.4">
      <c r="A5" s="472"/>
      <c r="B5" s="92"/>
      <c r="C5" s="91"/>
      <c r="D5" s="30"/>
      <c r="E5" s="30"/>
      <c r="F5" s="30"/>
      <c r="G5" s="30"/>
      <c r="H5" s="30"/>
      <c r="I5" s="30"/>
      <c r="J5" s="30"/>
      <c r="K5" s="30"/>
      <c r="L5" s="30"/>
      <c r="M5" s="30"/>
      <c r="N5" s="30"/>
      <c r="O5" s="74"/>
    </row>
    <row r="6" spans="1:17" ht="15" customHeight="1" x14ac:dyDescent="0.4">
      <c r="A6" s="472"/>
      <c r="B6" s="91" t="s">
        <v>466</v>
      </c>
      <c r="C6" s="91"/>
      <c r="D6" s="30"/>
      <c r="E6" s="30"/>
      <c r="F6" s="30"/>
      <c r="G6" s="30"/>
      <c r="H6" s="30"/>
      <c r="I6" s="30"/>
      <c r="J6" s="30"/>
      <c r="K6" s="30"/>
      <c r="L6" s="30"/>
      <c r="M6" s="30"/>
      <c r="N6" s="30"/>
      <c r="O6" s="74"/>
    </row>
    <row r="7" spans="1:17" ht="12.6" customHeight="1" x14ac:dyDescent="0.35">
      <c r="A7" s="472"/>
      <c r="B7" s="89"/>
      <c r="C7" s="81" t="s">
        <v>467</v>
      </c>
      <c r="D7" s="30"/>
      <c r="E7" s="30"/>
      <c r="F7" s="30"/>
      <c r="G7" s="30"/>
      <c r="H7" s="30"/>
      <c r="I7" s="30"/>
      <c r="J7" s="30"/>
      <c r="K7" s="30"/>
      <c r="L7" s="30"/>
      <c r="M7" s="30"/>
      <c r="N7" s="30"/>
      <c r="O7" s="74"/>
    </row>
    <row r="8" spans="1:17" ht="12.6" customHeight="1" x14ac:dyDescent="0.35">
      <c r="A8" s="472"/>
      <c r="B8" s="89"/>
      <c r="C8" s="81" t="s">
        <v>468</v>
      </c>
      <c r="D8" s="30"/>
      <c r="E8" s="30"/>
      <c r="F8" s="30"/>
      <c r="G8" s="30"/>
      <c r="H8" s="30"/>
      <c r="I8" s="30"/>
      <c r="J8" s="30"/>
      <c r="K8" s="30"/>
      <c r="L8" s="30"/>
      <c r="M8" s="30"/>
      <c r="N8" s="30"/>
      <c r="O8" s="74"/>
    </row>
    <row r="9" spans="1:17" ht="4.5" customHeight="1" thickBot="1" x14ac:dyDescent="0.4">
      <c r="A9" s="472"/>
      <c r="B9" s="96"/>
      <c r="C9" s="30"/>
      <c r="D9" s="30"/>
      <c r="E9" s="30"/>
      <c r="F9" s="30"/>
      <c r="G9" s="30"/>
      <c r="H9" s="30"/>
      <c r="I9" s="30"/>
      <c r="J9" s="30"/>
      <c r="K9" s="30"/>
      <c r="L9" s="30"/>
      <c r="M9" s="30"/>
      <c r="N9" s="30"/>
      <c r="O9" s="74"/>
    </row>
    <row r="10" spans="1:17" ht="15" customHeight="1" x14ac:dyDescent="0.35">
      <c r="A10" s="472"/>
      <c r="B10" s="96"/>
      <c r="C10" s="552" t="s">
        <v>469</v>
      </c>
      <c r="D10" s="553"/>
      <c r="E10" s="553"/>
      <c r="F10" s="554"/>
      <c r="G10" s="260" t="s">
        <v>470</v>
      </c>
      <c r="H10" s="549" t="s">
        <v>471</v>
      </c>
      <c r="I10" s="550"/>
      <c r="J10" s="551"/>
      <c r="K10" s="549" t="s">
        <v>472</v>
      </c>
      <c r="L10" s="550"/>
      <c r="M10" s="551"/>
      <c r="N10" s="340"/>
      <c r="O10" s="74"/>
    </row>
    <row r="11" spans="1:17" ht="65.099999999999994" customHeight="1" x14ac:dyDescent="0.35">
      <c r="A11" s="472"/>
      <c r="B11" s="96"/>
      <c r="C11" s="555"/>
      <c r="D11" s="556"/>
      <c r="E11" s="556"/>
      <c r="F11" s="557"/>
      <c r="G11" s="98" t="s">
        <v>473</v>
      </c>
      <c r="H11" s="99" t="s">
        <v>474</v>
      </c>
      <c r="I11" s="99" t="s">
        <v>475</v>
      </c>
      <c r="J11" s="99" t="s">
        <v>476</v>
      </c>
      <c r="K11" s="99" t="s">
        <v>477</v>
      </c>
      <c r="L11" s="99" t="s">
        <v>478</v>
      </c>
      <c r="M11" s="99" t="s">
        <v>479</v>
      </c>
      <c r="N11" s="222"/>
      <c r="O11" s="74"/>
    </row>
    <row r="12" spans="1:17" ht="15" customHeight="1" x14ac:dyDescent="0.35">
      <c r="A12" s="472"/>
      <c r="B12" s="96"/>
      <c r="C12" s="101">
        <v>1</v>
      </c>
      <c r="D12" s="102" t="s">
        <v>480</v>
      </c>
      <c r="E12" s="102"/>
      <c r="F12" s="103"/>
      <c r="G12" s="104" t="s">
        <v>481</v>
      </c>
      <c r="H12" s="393"/>
      <c r="I12" s="394"/>
      <c r="J12" s="394"/>
      <c r="K12" s="394"/>
      <c r="L12" s="394"/>
      <c r="M12" s="394"/>
      <c r="N12" s="222"/>
      <c r="O12" s="74"/>
    </row>
    <row r="13" spans="1:17" ht="15" customHeight="1" x14ac:dyDescent="0.35">
      <c r="A13" s="472"/>
      <c r="B13" s="96"/>
      <c r="C13" s="165" t="s">
        <v>482</v>
      </c>
      <c r="D13" s="177" t="s">
        <v>483</v>
      </c>
      <c r="E13" s="102"/>
      <c r="F13" s="103"/>
      <c r="G13" s="104" t="s">
        <v>481</v>
      </c>
      <c r="H13" s="393"/>
      <c r="I13" s="394"/>
      <c r="J13" s="394"/>
      <c r="K13" s="394"/>
      <c r="L13" s="394"/>
      <c r="M13" s="394"/>
      <c r="N13" s="222"/>
      <c r="O13" s="74"/>
    </row>
    <row r="14" spans="1:17" ht="15" customHeight="1" x14ac:dyDescent="0.35">
      <c r="A14" s="472"/>
      <c r="B14" s="96"/>
      <c r="C14" s="165" t="s">
        <v>484</v>
      </c>
      <c r="D14" s="177" t="s">
        <v>485</v>
      </c>
      <c r="E14" s="102"/>
      <c r="F14" s="103"/>
      <c r="G14" s="104" t="s">
        <v>481</v>
      </c>
      <c r="H14" s="393"/>
      <c r="I14" s="394"/>
      <c r="J14" s="394"/>
      <c r="K14" s="394"/>
      <c r="L14" s="394"/>
      <c r="M14" s="394"/>
      <c r="N14" s="222"/>
      <c r="O14" s="74"/>
    </row>
    <row r="15" spans="1:17" ht="15" customHeight="1" x14ac:dyDescent="0.35">
      <c r="A15" s="472"/>
      <c r="B15" s="96"/>
      <c r="C15" s="165" t="s">
        <v>486</v>
      </c>
      <c r="D15" s="177" t="s">
        <v>487</v>
      </c>
      <c r="E15" s="102"/>
      <c r="F15" s="103"/>
      <c r="G15" s="104" t="s">
        <v>481</v>
      </c>
      <c r="H15" s="393"/>
      <c r="I15" s="394"/>
      <c r="J15" s="394"/>
      <c r="K15" s="394"/>
      <c r="L15" s="394"/>
      <c r="M15" s="394"/>
      <c r="N15" s="222"/>
      <c r="O15" s="74"/>
      <c r="P15" s="257"/>
    </row>
    <row r="16" spans="1:17" ht="15" customHeight="1" x14ac:dyDescent="0.35">
      <c r="A16" s="472"/>
      <c r="B16" s="96"/>
      <c r="C16" s="165" t="s">
        <v>488</v>
      </c>
      <c r="D16" s="177" t="s">
        <v>489</v>
      </c>
      <c r="E16" s="102"/>
      <c r="F16" s="103"/>
      <c r="G16" s="104" t="s">
        <v>481</v>
      </c>
      <c r="H16" s="394"/>
      <c r="I16" s="394"/>
      <c r="J16" s="394"/>
      <c r="K16" s="394"/>
      <c r="L16" s="394"/>
      <c r="M16" s="394"/>
      <c r="N16" s="222"/>
      <c r="O16" s="74"/>
    </row>
    <row r="17" spans="1:16" ht="15" customHeight="1" x14ac:dyDescent="0.35">
      <c r="A17" s="472"/>
      <c r="B17" s="96"/>
      <c r="C17" s="165" t="s">
        <v>490</v>
      </c>
      <c r="D17" s="177" t="s">
        <v>491</v>
      </c>
      <c r="E17" s="102"/>
      <c r="F17" s="103"/>
      <c r="G17" s="104" t="s">
        <v>481</v>
      </c>
      <c r="H17" s="394"/>
      <c r="I17" s="394"/>
      <c r="J17" s="394"/>
      <c r="K17" s="394"/>
      <c r="L17" s="394"/>
      <c r="M17" s="394"/>
      <c r="N17" s="222"/>
      <c r="O17" s="74"/>
    </row>
    <row r="18" spans="1:16" ht="15" customHeight="1" x14ac:dyDescent="0.35">
      <c r="A18" s="472"/>
      <c r="B18" s="96"/>
      <c r="C18" s="165" t="s">
        <v>492</v>
      </c>
      <c r="D18" s="177" t="s">
        <v>493</v>
      </c>
      <c r="E18" s="102"/>
      <c r="F18" s="103"/>
      <c r="G18" s="104" t="s">
        <v>481</v>
      </c>
      <c r="H18" s="394"/>
      <c r="I18" s="394"/>
      <c r="J18" s="394"/>
      <c r="K18" s="394"/>
      <c r="L18" s="394"/>
      <c r="M18" s="394"/>
      <c r="N18" s="222"/>
      <c r="O18" s="74"/>
      <c r="P18" s="257"/>
    </row>
    <row r="19" spans="1:16" ht="15" customHeight="1" x14ac:dyDescent="0.35">
      <c r="A19" s="472"/>
      <c r="B19" s="96"/>
      <c r="C19" s="165" t="s">
        <v>494</v>
      </c>
      <c r="D19" s="166" t="s">
        <v>495</v>
      </c>
      <c r="E19" s="166"/>
      <c r="F19" s="179"/>
      <c r="G19" s="104" t="s">
        <v>481</v>
      </c>
      <c r="H19" s="394"/>
      <c r="I19" s="393"/>
      <c r="J19" s="396"/>
      <c r="K19" s="396"/>
      <c r="L19" s="396"/>
      <c r="M19" s="396"/>
      <c r="N19" s="222"/>
      <c r="O19" s="74"/>
      <c r="P19" s="257"/>
    </row>
    <row r="20" spans="1:16" ht="15" customHeight="1" x14ac:dyDescent="0.35">
      <c r="A20" s="472"/>
      <c r="B20" s="96"/>
      <c r="C20" s="101">
        <v>2</v>
      </c>
      <c r="D20" s="178" t="s">
        <v>496</v>
      </c>
      <c r="E20" s="175"/>
      <c r="F20" s="176"/>
      <c r="G20" s="104" t="s">
        <v>481</v>
      </c>
      <c r="H20" s="394"/>
      <c r="I20" s="394"/>
      <c r="J20" s="394"/>
      <c r="K20" s="394"/>
      <c r="L20" s="394"/>
      <c r="M20" s="394"/>
      <c r="N20" s="222"/>
      <c r="O20" s="74"/>
    </row>
    <row r="21" spans="1:16" ht="15" customHeight="1" x14ac:dyDescent="0.35">
      <c r="A21" s="472"/>
      <c r="B21" s="96"/>
      <c r="C21" s="101">
        <v>3</v>
      </c>
      <c r="D21" s="105" t="s">
        <v>497</v>
      </c>
      <c r="E21" s="102"/>
      <c r="F21" s="103"/>
      <c r="G21" s="104" t="s">
        <v>498</v>
      </c>
      <c r="H21" s="395"/>
      <c r="I21" s="395"/>
      <c r="J21" s="395"/>
      <c r="K21" s="395"/>
      <c r="L21" s="395"/>
      <c r="M21" s="395"/>
      <c r="N21" s="222"/>
      <c r="O21" s="74"/>
    </row>
    <row r="22" spans="1:16" ht="15" customHeight="1" x14ac:dyDescent="0.35">
      <c r="A22" s="472"/>
      <c r="B22" s="96"/>
      <c r="C22" s="106">
        <v>4</v>
      </c>
      <c r="D22" s="105" t="s">
        <v>499</v>
      </c>
      <c r="E22" s="105"/>
      <c r="F22" s="107"/>
      <c r="G22" s="104" t="s">
        <v>500</v>
      </c>
      <c r="H22" s="392"/>
      <c r="I22" s="392"/>
      <c r="J22" s="392"/>
      <c r="K22" s="392"/>
      <c r="L22" s="392"/>
      <c r="M22" s="392"/>
      <c r="N22" s="222"/>
      <c r="O22" s="74"/>
    </row>
    <row r="23" spans="1:16" ht="3.75" customHeight="1" x14ac:dyDescent="0.35">
      <c r="A23" s="473"/>
      <c r="B23" s="341"/>
      <c r="C23" s="342"/>
      <c r="D23" s="342"/>
      <c r="E23" s="342"/>
      <c r="F23" s="342"/>
      <c r="G23" s="342"/>
      <c r="H23" s="411"/>
      <c r="I23" s="411"/>
      <c r="J23" s="411"/>
      <c r="K23" s="411"/>
      <c r="L23" s="411"/>
      <c r="M23" s="411"/>
      <c r="N23" s="342"/>
      <c r="O23" s="78"/>
    </row>
  </sheetData>
  <sheetProtection algorithmName="SHA-512" hashValue="MMuSav1UEMGPGNEHXWjLwVNoyCeZZ1Wv+MrJv+NwvAJToqmLEemYCskw0QCNGaVqLs5w3g6wZuLxAnafHimUXQ==" saltValue="cfbG+ScJttR+b+FPOYAdmg==" spinCount="100000" sheet="1" selectLockedCells="1"/>
  <mergeCells count="4">
    <mergeCell ref="K10:M10"/>
    <mergeCell ref="H10:J10"/>
    <mergeCell ref="C10:F11"/>
    <mergeCell ref="A4:A23"/>
  </mergeCells>
  <phoneticPr fontId="38" type="noConversion"/>
  <pageMargins left="0.78740157480314965" right="0.39370078740157483" top="0.39370078740157483" bottom="0.39370078740157483" header="0.11811023622047245" footer="0.11811023622047245"/>
  <pageSetup paperSize="9" scale="88"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1F2C5-7175-449C-9D64-5D24673D0272}">
  <sheetPr>
    <tabColor rgb="FFFFCC66"/>
  </sheetPr>
  <dimension ref="A1:V96"/>
  <sheetViews>
    <sheetView showGridLines="0" zoomScaleNormal="100" workbookViewId="0">
      <selection activeCell="L14" sqref="L14"/>
    </sheetView>
  </sheetViews>
  <sheetFormatPr baseColWidth="10" defaultColWidth="11.3984375" defaultRowHeight="12.75" x14ac:dyDescent="0.35"/>
  <cols>
    <col min="1" max="1" width="4" style="1" customWidth="1"/>
    <col min="2" max="2" width="2.3984375" customWidth="1"/>
    <col min="3" max="3" width="3.3984375" customWidth="1"/>
    <col min="4" max="4" width="2" customWidth="1"/>
    <col min="5" max="5" width="4.86328125" customWidth="1"/>
    <col min="6" max="6" width="27.1328125" customWidth="1"/>
    <col min="7" max="7" width="3.265625" customWidth="1"/>
    <col min="8" max="8" width="17.86328125" customWidth="1"/>
    <col min="9" max="9" width="1.3984375" customWidth="1"/>
    <col min="10" max="10" width="17.86328125" customWidth="1"/>
    <col min="11" max="11" width="1.3984375" customWidth="1"/>
    <col min="12" max="12" width="13.59765625" customWidth="1"/>
    <col min="13" max="13" width="1.3984375" customWidth="1"/>
    <col min="14" max="14" width="13.59765625" customWidth="1"/>
    <col min="15" max="15" width="1.3984375" customWidth="1"/>
    <col min="16" max="16" width="13.59765625" customWidth="1"/>
    <col min="17" max="17" width="1.3984375" customWidth="1"/>
    <col min="18" max="18" width="13.59765625" customWidth="1"/>
    <col min="19" max="19" width="8.1328125" customWidth="1"/>
  </cols>
  <sheetData>
    <row r="1" spans="1:22" s="25" customFormat="1" ht="18.95" customHeight="1" x14ac:dyDescent="0.35">
      <c r="A1" s="21" t="str">
        <f>Inhaltsverzeichnis!$A$1</f>
        <v>Digitaler Branchen-Kompass</v>
      </c>
      <c r="B1" s="21"/>
      <c r="R1" s="27"/>
      <c r="S1" s="27"/>
    </row>
    <row r="2" spans="1:22" s="25" customFormat="1" ht="15" x14ac:dyDescent="0.35">
      <c r="A2" s="22" t="str">
        <f>Inhaltsverzeichnis!$A$2</f>
        <v>Datenerhebungsbogen - Bezugsjahr 2025</v>
      </c>
      <c r="B2" s="22"/>
      <c r="C2" s="197"/>
      <c r="D2" s="197"/>
      <c r="E2" s="197"/>
      <c r="F2" s="197"/>
      <c r="G2" s="197"/>
      <c r="H2" s="197"/>
      <c r="I2" s="197"/>
      <c r="J2" s="197"/>
      <c r="K2" s="197"/>
      <c r="L2" s="193"/>
      <c r="N2" s="193"/>
      <c r="P2" s="193"/>
      <c r="R2" s="193"/>
    </row>
    <row r="3" spans="1:22" s="1" customFormat="1" ht="7.5" customHeight="1" x14ac:dyDescent="0.35">
      <c r="B3" s="25"/>
      <c r="C3" s="25"/>
      <c r="D3" s="25"/>
      <c r="E3" s="25"/>
      <c r="F3" s="25"/>
      <c r="G3" s="25"/>
      <c r="H3" s="25"/>
      <c r="I3" s="25"/>
      <c r="J3" s="25"/>
      <c r="K3" s="25"/>
      <c r="L3" s="25"/>
      <c r="M3" s="25"/>
      <c r="N3" s="25"/>
      <c r="O3" s="25"/>
      <c r="P3" s="25"/>
      <c r="Q3" s="25"/>
      <c r="R3" s="25"/>
      <c r="S3" s="25"/>
      <c r="T3" s="23"/>
      <c r="U3" s="23"/>
      <c r="V3" s="23"/>
    </row>
    <row r="4" spans="1:22" s="1" customFormat="1" ht="18" customHeight="1" x14ac:dyDescent="0.35">
      <c r="A4" s="471" t="str">
        <f>Allgemein!$A$4</f>
        <v>BASISPAKET</v>
      </c>
      <c r="B4" s="69" t="s">
        <v>501</v>
      </c>
      <c r="C4" s="69"/>
      <c r="D4" s="71"/>
      <c r="E4" s="71"/>
      <c r="F4" s="71"/>
      <c r="G4" s="71"/>
      <c r="H4" s="71"/>
      <c r="I4" s="71"/>
      <c r="J4" s="71"/>
      <c r="K4" s="71"/>
      <c r="L4" s="71"/>
      <c r="M4" s="71"/>
      <c r="N4" s="71"/>
      <c r="O4" s="71"/>
      <c r="P4" s="71"/>
      <c r="Q4" s="71"/>
      <c r="R4" s="71"/>
      <c r="S4" s="72"/>
    </row>
    <row r="5" spans="1:22" s="200" customFormat="1" ht="7.5" customHeight="1" x14ac:dyDescent="0.35">
      <c r="A5" s="472"/>
      <c r="B5" s="198"/>
      <c r="C5" s="196"/>
      <c r="D5" s="194"/>
      <c r="E5" s="194"/>
      <c r="F5" s="196"/>
      <c r="G5" s="196"/>
      <c r="H5" s="196"/>
      <c r="I5" s="196"/>
      <c r="J5" s="196"/>
      <c r="K5" s="196"/>
      <c r="L5" s="196"/>
      <c r="M5" s="196"/>
      <c r="N5" s="196"/>
      <c r="O5" s="196"/>
      <c r="P5" s="196"/>
      <c r="Q5" s="196"/>
      <c r="R5" s="196"/>
      <c r="S5" s="199"/>
    </row>
    <row r="6" spans="1:22" s="1" customFormat="1" ht="15" customHeight="1" x14ac:dyDescent="0.35">
      <c r="A6" s="472"/>
      <c r="B6" s="89" t="s">
        <v>502</v>
      </c>
      <c r="C6" s="30"/>
      <c r="D6" s="30"/>
      <c r="E6" s="30"/>
      <c r="F6" s="30"/>
      <c r="G6" s="30"/>
      <c r="H6" s="30"/>
      <c r="I6" s="30"/>
      <c r="J6" s="30"/>
      <c r="K6" s="30"/>
      <c r="L6" s="30"/>
      <c r="M6" s="30"/>
      <c r="N6" s="30"/>
      <c r="O6" s="30"/>
      <c r="P6" s="30"/>
      <c r="Q6" s="30"/>
      <c r="R6" s="30"/>
      <c r="S6" s="74"/>
    </row>
    <row r="7" spans="1:22" s="200" customFormat="1" ht="15" customHeight="1" x14ac:dyDescent="0.35">
      <c r="A7" s="472"/>
      <c r="B7" s="198" t="s">
        <v>92</v>
      </c>
      <c r="C7" s="81" t="s">
        <v>503</v>
      </c>
      <c r="D7" s="196"/>
      <c r="E7" s="343"/>
      <c r="F7" s="196"/>
      <c r="G7" s="196"/>
      <c r="H7" s="196"/>
      <c r="I7" s="196"/>
      <c r="J7" s="196"/>
      <c r="K7" s="196"/>
      <c r="L7" s="67"/>
      <c r="M7" s="196"/>
      <c r="N7" s="67"/>
      <c r="O7" s="196"/>
      <c r="P7" s="67"/>
      <c r="Q7" s="196"/>
      <c r="R7" s="67"/>
      <c r="S7" s="199"/>
    </row>
    <row r="8" spans="1:22" s="200" customFormat="1" ht="15" customHeight="1" x14ac:dyDescent="0.35">
      <c r="A8" s="472"/>
      <c r="B8" s="198"/>
      <c r="C8" s="81" t="s">
        <v>504</v>
      </c>
      <c r="D8" s="196"/>
      <c r="E8" s="343"/>
      <c r="F8" s="196"/>
      <c r="G8" s="196"/>
      <c r="H8" s="196"/>
      <c r="I8" s="196"/>
      <c r="J8" s="196"/>
      <c r="K8" s="196"/>
      <c r="L8" s="67"/>
      <c r="M8" s="196"/>
      <c r="N8" s="67"/>
      <c r="O8" s="196"/>
      <c r="P8" s="67"/>
      <c r="Q8" s="196"/>
      <c r="R8" s="67"/>
      <c r="S8" s="199"/>
    </row>
    <row r="9" spans="1:22" s="200" customFormat="1" ht="15" customHeight="1" x14ac:dyDescent="0.35">
      <c r="A9" s="472"/>
      <c r="B9" s="198"/>
      <c r="C9" s="81" t="s">
        <v>505</v>
      </c>
      <c r="D9" s="196"/>
      <c r="E9" s="343"/>
      <c r="F9" s="196"/>
      <c r="G9" s="196"/>
      <c r="H9" s="196"/>
      <c r="I9" s="196"/>
      <c r="J9" s="196"/>
      <c r="K9" s="196"/>
      <c r="L9" s="67"/>
      <c r="M9" s="196"/>
      <c r="N9" s="67"/>
      <c r="O9" s="196"/>
      <c r="P9" s="67"/>
      <c r="Q9" s="196"/>
      <c r="R9" s="67"/>
      <c r="S9" s="199"/>
    </row>
    <row r="10" spans="1:22" s="200" customFormat="1" ht="15" customHeight="1" x14ac:dyDescent="0.35">
      <c r="A10" s="472"/>
      <c r="B10" s="198"/>
      <c r="C10" s="81"/>
      <c r="D10" s="196"/>
      <c r="E10" s="343"/>
      <c r="F10" s="196"/>
      <c r="G10" s="196"/>
      <c r="H10" s="196"/>
      <c r="I10" s="196"/>
      <c r="J10" s="196"/>
      <c r="K10" s="196"/>
      <c r="L10" s="570" t="s">
        <v>506</v>
      </c>
      <c r="M10" s="344"/>
      <c r="N10" s="570" t="s">
        <v>507</v>
      </c>
      <c r="O10" s="196"/>
      <c r="P10" s="572" t="s">
        <v>508</v>
      </c>
      <c r="Q10" s="196"/>
      <c r="R10" s="570" t="s">
        <v>444</v>
      </c>
      <c r="S10" s="199"/>
    </row>
    <row r="11" spans="1:22" s="200" customFormat="1" ht="23.25" customHeight="1" x14ac:dyDescent="0.35">
      <c r="A11" s="472"/>
      <c r="B11" s="198"/>
      <c r="C11" s="81"/>
      <c r="D11" s="196"/>
      <c r="E11" s="343"/>
      <c r="F11" s="196"/>
      <c r="G11" s="196"/>
      <c r="H11" s="196"/>
      <c r="I11" s="196"/>
      <c r="J11" s="196"/>
      <c r="K11" s="196"/>
      <c r="L11" s="571"/>
      <c r="M11" s="344"/>
      <c r="N11" s="571"/>
      <c r="O11" s="196"/>
      <c r="P11" s="573"/>
      <c r="Q11" s="196"/>
      <c r="R11" s="571"/>
      <c r="S11" s="199"/>
    </row>
    <row r="12" spans="1:22" s="200" customFormat="1" ht="13.15" x14ac:dyDescent="0.35">
      <c r="A12" s="472"/>
      <c r="B12" s="198"/>
      <c r="C12" s="81"/>
      <c r="D12" s="196"/>
      <c r="E12" s="343"/>
      <c r="F12" s="196"/>
      <c r="G12" s="196"/>
      <c r="H12" s="196"/>
      <c r="I12" s="196"/>
      <c r="J12" s="196"/>
      <c r="K12" s="196"/>
      <c r="L12" s="201" t="s">
        <v>509</v>
      </c>
      <c r="M12" s="344"/>
      <c r="N12" s="201" t="s">
        <v>509</v>
      </c>
      <c r="O12" s="196"/>
      <c r="P12" s="201" t="s">
        <v>509</v>
      </c>
      <c r="Q12" s="196"/>
      <c r="R12" s="201" t="s">
        <v>509</v>
      </c>
      <c r="S12" s="199"/>
    </row>
    <row r="13" spans="1:22" s="200" customFormat="1" ht="7.5" customHeight="1" x14ac:dyDescent="0.35">
      <c r="A13" s="472"/>
      <c r="B13" s="198"/>
      <c r="C13" s="194"/>
      <c r="D13" s="196"/>
      <c r="E13" s="343"/>
      <c r="F13" s="196"/>
      <c r="G13" s="196"/>
      <c r="H13" s="196"/>
      <c r="I13" s="196"/>
      <c r="J13" s="196"/>
      <c r="K13" s="196"/>
      <c r="L13" s="67"/>
      <c r="M13" s="196"/>
      <c r="N13" s="67"/>
      <c r="O13" s="196"/>
      <c r="P13" s="67"/>
      <c r="Q13" s="196"/>
      <c r="R13" s="67"/>
      <c r="S13" s="199"/>
    </row>
    <row r="14" spans="1:22" s="200" customFormat="1" ht="15" customHeight="1" x14ac:dyDescent="0.35">
      <c r="A14" s="472"/>
      <c r="B14" s="198"/>
      <c r="C14" s="202" t="s">
        <v>510</v>
      </c>
      <c r="D14" s="203"/>
      <c r="E14" s="204"/>
      <c r="F14" s="203"/>
      <c r="G14" s="203"/>
      <c r="H14" s="203"/>
      <c r="I14" s="203"/>
      <c r="J14" s="203"/>
      <c r="K14" s="205"/>
      <c r="L14" s="208"/>
      <c r="M14" s="382"/>
      <c r="N14" s="208"/>
      <c r="O14" s="382"/>
      <c r="P14" s="208"/>
      <c r="Q14" s="382"/>
      <c r="R14" s="208"/>
      <c r="S14" s="199"/>
      <c r="T14" s="257"/>
    </row>
    <row r="15" spans="1:22" s="200" customFormat="1" ht="15" customHeight="1" x14ac:dyDescent="0.35">
      <c r="A15" s="472"/>
      <c r="B15" s="198"/>
      <c r="C15" s="202" t="s">
        <v>511</v>
      </c>
      <c r="D15" s="203"/>
      <c r="E15" s="204"/>
      <c r="F15" s="203"/>
      <c r="G15" s="203"/>
      <c r="H15" s="203"/>
      <c r="I15" s="203"/>
      <c r="J15" s="203"/>
      <c r="K15" s="205"/>
      <c r="L15" s="208"/>
      <c r="M15" s="382"/>
      <c r="N15" s="208"/>
      <c r="O15" s="382"/>
      <c r="P15" s="208"/>
      <c r="Q15" s="382"/>
      <c r="R15" s="208"/>
      <c r="S15" s="199"/>
    </row>
    <row r="16" spans="1:22" s="200" customFormat="1" ht="15" customHeight="1" x14ac:dyDescent="0.35">
      <c r="A16" s="472"/>
      <c r="B16" s="198"/>
      <c r="C16" s="202" t="s">
        <v>512</v>
      </c>
      <c r="D16" s="203"/>
      <c r="E16" s="204"/>
      <c r="F16" s="203"/>
      <c r="G16" s="203"/>
      <c r="H16" s="203"/>
      <c r="I16" s="203"/>
      <c r="J16" s="203"/>
      <c r="K16" s="205"/>
      <c r="L16" s="208"/>
      <c r="M16" s="382"/>
      <c r="N16" s="208"/>
      <c r="O16" s="382"/>
      <c r="P16" s="208"/>
      <c r="Q16" s="382"/>
      <c r="R16" s="208"/>
      <c r="S16" s="199"/>
    </row>
    <row r="17" spans="1:19" s="200" customFormat="1" ht="15" customHeight="1" x14ac:dyDescent="0.35">
      <c r="A17" s="472"/>
      <c r="B17" s="198"/>
      <c r="C17" s="202" t="s">
        <v>513</v>
      </c>
      <c r="D17" s="203"/>
      <c r="E17" s="204"/>
      <c r="F17" s="203"/>
      <c r="G17" s="203"/>
      <c r="H17" s="203"/>
      <c r="I17" s="203"/>
      <c r="J17" s="203"/>
      <c r="K17" s="205"/>
      <c r="L17" s="208"/>
      <c r="M17" s="382"/>
      <c r="N17" s="208"/>
      <c r="O17" s="382"/>
      <c r="P17" s="208"/>
      <c r="Q17" s="382"/>
      <c r="R17" s="208"/>
      <c r="S17" s="199"/>
    </row>
    <row r="18" spans="1:19" s="200" customFormat="1" ht="15" customHeight="1" x14ac:dyDescent="0.35">
      <c r="A18" s="472"/>
      <c r="B18" s="198"/>
      <c r="C18" s="202" t="s">
        <v>514</v>
      </c>
      <c r="D18" s="203"/>
      <c r="E18" s="204"/>
      <c r="F18" s="203"/>
      <c r="G18" s="203"/>
      <c r="H18" s="203"/>
      <c r="I18" s="203"/>
      <c r="J18" s="203"/>
      <c r="K18" s="205"/>
      <c r="L18" s="208"/>
      <c r="M18" s="382"/>
      <c r="N18" s="208"/>
      <c r="O18" s="382"/>
      <c r="P18" s="208"/>
      <c r="Q18" s="382"/>
      <c r="R18" s="208"/>
      <c r="S18" s="199"/>
    </row>
    <row r="19" spans="1:19" s="200" customFormat="1" ht="15" customHeight="1" x14ac:dyDescent="0.35">
      <c r="A19" s="472"/>
      <c r="B19" s="198"/>
      <c r="C19" s="202" t="s">
        <v>515</v>
      </c>
      <c r="D19" s="203"/>
      <c r="E19" s="204"/>
      <c r="F19" s="203"/>
      <c r="G19" s="203"/>
      <c r="H19" s="203"/>
      <c r="I19" s="203"/>
      <c r="J19" s="203"/>
      <c r="K19" s="205"/>
      <c r="L19" s="208"/>
      <c r="M19" s="382"/>
      <c r="N19" s="208"/>
      <c r="O19" s="382"/>
      <c r="P19" s="208"/>
      <c r="Q19" s="382"/>
      <c r="R19" s="208"/>
      <c r="S19" s="199"/>
    </row>
    <row r="20" spans="1:19" s="200" customFormat="1" ht="15" customHeight="1" x14ac:dyDescent="0.35">
      <c r="A20" s="472"/>
      <c r="B20" s="198"/>
      <c r="C20" s="202" t="s">
        <v>516</v>
      </c>
      <c r="D20" s="203"/>
      <c r="E20" s="204"/>
      <c r="F20" s="203"/>
      <c r="G20" s="203"/>
      <c r="H20" s="203"/>
      <c r="I20" s="203"/>
      <c r="J20" s="203"/>
      <c r="K20" s="205"/>
      <c r="L20" s="208"/>
      <c r="M20" s="382"/>
      <c r="N20" s="208"/>
      <c r="O20" s="382"/>
      <c r="P20" s="208"/>
      <c r="Q20" s="382"/>
      <c r="R20" s="208"/>
      <c r="S20" s="199"/>
    </row>
    <row r="21" spans="1:19" s="200" customFormat="1" ht="15" customHeight="1" x14ac:dyDescent="0.35">
      <c r="A21" s="472"/>
      <c r="B21" s="198"/>
      <c r="C21" s="202" t="s">
        <v>517</v>
      </c>
      <c r="D21" s="203"/>
      <c r="E21" s="204"/>
      <c r="F21" s="203"/>
      <c r="G21" s="203"/>
      <c r="H21" s="203"/>
      <c r="I21" s="203"/>
      <c r="J21" s="203"/>
      <c r="K21" s="205"/>
      <c r="L21" s="208"/>
      <c r="M21" s="382"/>
      <c r="N21" s="208"/>
      <c r="O21" s="382"/>
      <c r="P21" s="208"/>
      <c r="Q21" s="382"/>
      <c r="R21" s="208"/>
      <c r="S21" s="199"/>
    </row>
    <row r="22" spans="1:19" s="200" customFormat="1" ht="15" customHeight="1" x14ac:dyDescent="0.35">
      <c r="A22" s="472"/>
      <c r="B22" s="198"/>
      <c r="C22" s="202" t="s">
        <v>518</v>
      </c>
      <c r="D22" s="203"/>
      <c r="E22" s="204"/>
      <c r="F22" s="203"/>
      <c r="G22" s="203"/>
      <c r="H22" s="203"/>
      <c r="I22" s="203"/>
      <c r="J22" s="203"/>
      <c r="K22" s="205"/>
      <c r="L22" s="208"/>
      <c r="M22" s="382"/>
      <c r="N22" s="208"/>
      <c r="O22" s="382"/>
      <c r="P22" s="208"/>
      <c r="Q22" s="382"/>
      <c r="R22" s="208"/>
      <c r="S22" s="199"/>
    </row>
    <row r="23" spans="1:19" s="200" customFormat="1" ht="15" customHeight="1" x14ac:dyDescent="0.35">
      <c r="A23" s="472"/>
      <c r="B23" s="198"/>
      <c r="C23" s="202" t="s">
        <v>519</v>
      </c>
      <c r="D23" s="203"/>
      <c r="E23" s="204"/>
      <c r="F23" s="203"/>
      <c r="G23" s="203"/>
      <c r="H23" s="203"/>
      <c r="I23" s="203"/>
      <c r="J23" s="203"/>
      <c r="K23" s="205"/>
      <c r="L23" s="208"/>
      <c r="M23" s="382"/>
      <c r="N23" s="208"/>
      <c r="O23" s="382"/>
      <c r="P23" s="208"/>
      <c r="Q23" s="382"/>
      <c r="R23" s="208"/>
      <c r="S23" s="199"/>
    </row>
    <row r="24" spans="1:19" s="200" customFormat="1" ht="15" customHeight="1" x14ac:dyDescent="0.35">
      <c r="A24" s="472"/>
      <c r="B24" s="198"/>
      <c r="C24" s="202" t="s">
        <v>520</v>
      </c>
      <c r="D24" s="203"/>
      <c r="E24" s="204"/>
      <c r="F24" s="203"/>
      <c r="G24" s="203"/>
      <c r="H24" s="203"/>
      <c r="I24" s="203"/>
      <c r="J24" s="203"/>
      <c r="K24" s="205"/>
      <c r="L24" s="208"/>
      <c r="M24" s="382"/>
      <c r="N24" s="208"/>
      <c r="O24" s="382"/>
      <c r="P24" s="208"/>
      <c r="Q24" s="382"/>
      <c r="R24" s="208"/>
      <c r="S24" s="199"/>
    </row>
    <row r="25" spans="1:19" s="200" customFormat="1" ht="15" customHeight="1" x14ac:dyDescent="0.35">
      <c r="A25" s="472"/>
      <c r="B25" s="198"/>
      <c r="C25" s="202" t="s">
        <v>521</v>
      </c>
      <c r="D25" s="203"/>
      <c r="E25" s="204"/>
      <c r="F25" s="203"/>
      <c r="G25" s="203"/>
      <c r="H25" s="203"/>
      <c r="I25" s="203"/>
      <c r="J25" s="203"/>
      <c r="K25" s="205"/>
      <c r="L25" s="208"/>
      <c r="M25" s="382"/>
      <c r="N25" s="208"/>
      <c r="O25" s="382"/>
      <c r="P25" s="208"/>
      <c r="Q25" s="382"/>
      <c r="R25" s="208"/>
      <c r="S25" s="199"/>
    </row>
    <row r="26" spans="1:19" s="200" customFormat="1" ht="15" customHeight="1" x14ac:dyDescent="0.35">
      <c r="A26" s="472"/>
      <c r="B26" s="198"/>
      <c r="C26" s="202" t="s">
        <v>522</v>
      </c>
      <c r="D26" s="203"/>
      <c r="E26" s="204"/>
      <c r="F26" s="203"/>
      <c r="G26" s="203"/>
      <c r="H26" s="203"/>
      <c r="I26" s="203"/>
      <c r="J26" s="203"/>
      <c r="K26" s="205"/>
      <c r="L26" s="208"/>
      <c r="M26" s="382"/>
      <c r="N26" s="208"/>
      <c r="O26" s="382"/>
      <c r="P26" s="208"/>
      <c r="Q26" s="382"/>
      <c r="R26" s="208"/>
      <c r="S26" s="199"/>
    </row>
    <row r="27" spans="1:19" s="200" customFormat="1" ht="15" customHeight="1" x14ac:dyDescent="0.35">
      <c r="A27" s="472"/>
      <c r="B27" s="198"/>
      <c r="C27" s="202" t="s">
        <v>523</v>
      </c>
      <c r="D27" s="203"/>
      <c r="E27" s="204"/>
      <c r="F27" s="203"/>
      <c r="G27" s="203"/>
      <c r="H27" s="203"/>
      <c r="I27" s="203"/>
      <c r="J27" s="203"/>
      <c r="K27" s="205"/>
      <c r="L27" s="208"/>
      <c r="M27" s="382"/>
      <c r="N27" s="208"/>
      <c r="O27" s="382"/>
      <c r="P27" s="208"/>
      <c r="Q27" s="382"/>
      <c r="R27" s="208"/>
      <c r="S27" s="199"/>
    </row>
    <row r="28" spans="1:19" s="200" customFormat="1" ht="15" customHeight="1" x14ac:dyDescent="0.35">
      <c r="A28" s="472"/>
      <c r="B28" s="198"/>
      <c r="C28" s="202" t="s">
        <v>524</v>
      </c>
      <c r="D28" s="203"/>
      <c r="E28" s="204"/>
      <c r="F28" s="203"/>
      <c r="G28" s="203"/>
      <c r="H28" s="203"/>
      <c r="I28" s="203"/>
      <c r="J28" s="203"/>
      <c r="K28" s="205"/>
      <c r="L28" s="208"/>
      <c r="M28" s="382"/>
      <c r="N28" s="208"/>
      <c r="O28" s="382"/>
      <c r="P28" s="208"/>
      <c r="Q28" s="382"/>
      <c r="R28" s="208"/>
      <c r="S28" s="199"/>
    </row>
    <row r="29" spans="1:19" s="200" customFormat="1" ht="15" customHeight="1" x14ac:dyDescent="0.35">
      <c r="A29" s="472"/>
      <c r="B29" s="198"/>
      <c r="C29" s="202" t="s">
        <v>525</v>
      </c>
      <c r="D29" s="203"/>
      <c r="E29" s="204"/>
      <c r="F29" s="203"/>
      <c r="G29" s="203"/>
      <c r="H29" s="203"/>
      <c r="I29" s="203"/>
      <c r="J29" s="203"/>
      <c r="K29" s="205"/>
      <c r="L29" s="208"/>
      <c r="M29" s="382"/>
      <c r="N29" s="208"/>
      <c r="O29" s="382"/>
      <c r="P29" s="208"/>
      <c r="Q29" s="382"/>
      <c r="R29" s="208"/>
      <c r="S29" s="199"/>
    </row>
    <row r="30" spans="1:19" s="200" customFormat="1" ht="15" customHeight="1" x14ac:dyDescent="0.35">
      <c r="A30" s="472"/>
      <c r="B30" s="198"/>
      <c r="C30" s="202" t="s">
        <v>526</v>
      </c>
      <c r="D30" s="203"/>
      <c r="E30" s="204"/>
      <c r="F30" s="203"/>
      <c r="G30" s="203"/>
      <c r="H30" s="203"/>
      <c r="I30" s="203"/>
      <c r="J30" s="203"/>
      <c r="K30" s="205"/>
      <c r="L30" s="208"/>
      <c r="M30" s="382"/>
      <c r="N30" s="208"/>
      <c r="O30" s="382"/>
      <c r="P30" s="208"/>
      <c r="Q30" s="382"/>
      <c r="R30" s="208"/>
      <c r="S30" s="199"/>
    </row>
    <row r="31" spans="1:19" s="200" customFormat="1" ht="15" customHeight="1" x14ac:dyDescent="0.35">
      <c r="A31" s="472"/>
      <c r="B31" s="198"/>
      <c r="C31" s="202" t="s">
        <v>527</v>
      </c>
      <c r="D31" s="203"/>
      <c r="E31" s="204"/>
      <c r="F31" s="203"/>
      <c r="G31" s="203"/>
      <c r="H31" s="203"/>
      <c r="I31" s="203"/>
      <c r="J31" s="203"/>
      <c r="K31" s="205"/>
      <c r="L31" s="208"/>
      <c r="M31" s="382"/>
      <c r="N31" s="208"/>
      <c r="O31" s="382"/>
      <c r="P31" s="208"/>
      <c r="Q31" s="382"/>
      <c r="R31" s="208"/>
      <c r="S31" s="199"/>
    </row>
    <row r="32" spans="1:19" s="200" customFormat="1" ht="15" customHeight="1" x14ac:dyDescent="0.35">
      <c r="A32" s="472"/>
      <c r="B32" s="198"/>
      <c r="C32" s="202" t="s">
        <v>528</v>
      </c>
      <c r="D32" s="203"/>
      <c r="E32" s="204"/>
      <c r="F32" s="203"/>
      <c r="G32" s="203"/>
      <c r="H32" s="203"/>
      <c r="I32" s="203"/>
      <c r="J32" s="203"/>
      <c r="K32" s="205"/>
      <c r="L32" s="208"/>
      <c r="M32" s="382"/>
      <c r="N32" s="208"/>
      <c r="O32" s="382"/>
      <c r="P32" s="208"/>
      <c r="Q32" s="382"/>
      <c r="R32" s="208"/>
      <c r="S32" s="199"/>
    </row>
    <row r="33" spans="1:19" s="200" customFormat="1" ht="15" customHeight="1" x14ac:dyDescent="0.35">
      <c r="A33" s="472"/>
      <c r="B33" s="198"/>
      <c r="C33" s="202" t="s">
        <v>529</v>
      </c>
      <c r="D33" s="203"/>
      <c r="E33" s="204"/>
      <c r="F33" s="203"/>
      <c r="G33" s="203"/>
      <c r="H33" s="203"/>
      <c r="I33" s="203"/>
      <c r="J33" s="203"/>
      <c r="K33" s="205"/>
      <c r="L33" s="208"/>
      <c r="M33" s="382"/>
      <c r="N33" s="208"/>
      <c r="O33" s="382"/>
      <c r="P33" s="208"/>
      <c r="Q33" s="382"/>
      <c r="R33" s="208"/>
      <c r="S33" s="199"/>
    </row>
    <row r="34" spans="1:19" s="200" customFormat="1" ht="15" customHeight="1" x14ac:dyDescent="0.35">
      <c r="A34" s="472"/>
      <c r="B34" s="198"/>
      <c r="C34" s="202" t="s">
        <v>530</v>
      </c>
      <c r="D34" s="203"/>
      <c r="E34" s="204"/>
      <c r="F34" s="203"/>
      <c r="G34" s="203"/>
      <c r="H34" s="203"/>
      <c r="I34" s="203"/>
      <c r="J34" s="203"/>
      <c r="K34" s="205"/>
      <c r="L34" s="208"/>
      <c r="M34" s="382"/>
      <c r="N34" s="208"/>
      <c r="O34" s="382"/>
      <c r="P34" s="208"/>
      <c r="Q34" s="382"/>
      <c r="R34" s="208"/>
      <c r="S34" s="199"/>
    </row>
    <row r="35" spans="1:19" s="200" customFormat="1" ht="15" customHeight="1" x14ac:dyDescent="0.35">
      <c r="A35" s="472"/>
      <c r="B35" s="198"/>
      <c r="C35" s="202" t="s">
        <v>531</v>
      </c>
      <c r="D35" s="203"/>
      <c r="E35" s="204"/>
      <c r="F35" s="203"/>
      <c r="G35" s="203"/>
      <c r="H35" s="203"/>
      <c r="I35" s="203"/>
      <c r="J35" s="203"/>
      <c r="K35" s="205"/>
      <c r="L35" s="208"/>
      <c r="M35" s="382"/>
      <c r="N35" s="208"/>
      <c r="O35" s="382"/>
      <c r="P35" s="208"/>
      <c r="Q35" s="382"/>
      <c r="R35" s="208"/>
      <c r="S35" s="199"/>
    </row>
    <row r="36" spans="1:19" s="200" customFormat="1" ht="7.5" customHeight="1" x14ac:dyDescent="0.35">
      <c r="A36" s="472"/>
      <c r="B36" s="198"/>
      <c r="C36" s="196"/>
      <c r="D36" s="196"/>
      <c r="E36" s="343"/>
      <c r="F36" s="196"/>
      <c r="G36" s="196"/>
      <c r="H36" s="196"/>
      <c r="I36" s="196"/>
      <c r="J36" s="196"/>
      <c r="K36" s="196"/>
      <c r="L36" s="196"/>
      <c r="M36" s="196"/>
      <c r="N36" s="196"/>
      <c r="O36" s="196"/>
      <c r="P36" s="196"/>
      <c r="Q36" s="196"/>
      <c r="R36" s="196"/>
      <c r="S36" s="199"/>
    </row>
    <row r="37" spans="1:19" s="200" customFormat="1" ht="15" customHeight="1" x14ac:dyDescent="0.35">
      <c r="A37" s="472"/>
      <c r="B37" s="198"/>
      <c r="C37" s="196" t="s">
        <v>532</v>
      </c>
      <c r="D37" s="196"/>
      <c r="E37" s="343"/>
      <c r="F37" s="196"/>
      <c r="G37" s="196"/>
      <c r="H37" s="196"/>
      <c r="I37" s="196"/>
      <c r="J37" s="196"/>
      <c r="K37" s="196"/>
      <c r="L37" s="206" t="s">
        <v>533</v>
      </c>
      <c r="M37" s="345"/>
      <c r="N37" s="206" t="s">
        <v>533</v>
      </c>
      <c r="O37" s="345"/>
      <c r="P37" s="206" t="s">
        <v>533</v>
      </c>
      <c r="Q37" s="345"/>
      <c r="R37" s="206" t="s">
        <v>533</v>
      </c>
      <c r="S37" s="199"/>
    </row>
    <row r="38" spans="1:19" s="200" customFormat="1" ht="15" customHeight="1" x14ac:dyDescent="0.35">
      <c r="A38" s="472"/>
      <c r="B38" s="198"/>
      <c r="C38" s="202" t="s">
        <v>519</v>
      </c>
      <c r="D38" s="203"/>
      <c r="E38" s="204"/>
      <c r="F38" s="203"/>
      <c r="G38" s="203"/>
      <c r="H38" s="203"/>
      <c r="I38" s="203"/>
      <c r="J38" s="203"/>
      <c r="K38" s="205"/>
      <c r="L38" s="208"/>
      <c r="M38" s="382"/>
      <c r="N38" s="208"/>
      <c r="O38" s="382"/>
      <c r="P38" s="208"/>
      <c r="Q38" s="382"/>
      <c r="R38" s="208"/>
      <c r="S38" s="199"/>
    </row>
    <row r="39" spans="1:19" s="200" customFormat="1" ht="15" customHeight="1" x14ac:dyDescent="0.35">
      <c r="A39" s="472"/>
      <c r="B39" s="198"/>
      <c r="C39" s="202" t="s">
        <v>520</v>
      </c>
      <c r="D39" s="203"/>
      <c r="E39" s="204"/>
      <c r="F39" s="203"/>
      <c r="G39" s="203"/>
      <c r="H39" s="203"/>
      <c r="I39" s="203"/>
      <c r="J39" s="203"/>
      <c r="K39" s="205"/>
      <c r="L39" s="208"/>
      <c r="M39" s="382"/>
      <c r="N39" s="208"/>
      <c r="O39" s="382"/>
      <c r="P39" s="208"/>
      <c r="Q39" s="382"/>
      <c r="R39" s="208"/>
      <c r="S39" s="199"/>
    </row>
    <row r="40" spans="1:19" s="200" customFormat="1" ht="15" customHeight="1" x14ac:dyDescent="0.35">
      <c r="A40" s="472"/>
      <c r="B40" s="198"/>
      <c r="C40" s="202" t="s">
        <v>521</v>
      </c>
      <c r="D40" s="203"/>
      <c r="E40" s="204"/>
      <c r="F40" s="203"/>
      <c r="G40" s="203"/>
      <c r="H40" s="203"/>
      <c r="I40" s="203"/>
      <c r="J40" s="203"/>
      <c r="K40" s="205"/>
      <c r="L40" s="208"/>
      <c r="M40" s="382"/>
      <c r="N40" s="208"/>
      <c r="O40" s="382"/>
      <c r="P40" s="208"/>
      <c r="Q40" s="382"/>
      <c r="R40" s="208"/>
      <c r="S40" s="199"/>
    </row>
    <row r="41" spans="1:19" s="200" customFormat="1" ht="15" customHeight="1" x14ac:dyDescent="0.35">
      <c r="A41" s="472"/>
      <c r="B41" s="198"/>
      <c r="C41" s="202" t="s">
        <v>522</v>
      </c>
      <c r="D41" s="203"/>
      <c r="E41" s="204"/>
      <c r="F41" s="203"/>
      <c r="G41" s="203"/>
      <c r="H41" s="203"/>
      <c r="I41" s="203"/>
      <c r="J41" s="203"/>
      <c r="K41" s="205"/>
      <c r="L41" s="208"/>
      <c r="M41" s="382"/>
      <c r="N41" s="208"/>
      <c r="O41" s="382"/>
      <c r="P41" s="208"/>
      <c r="Q41" s="382"/>
      <c r="R41" s="208"/>
      <c r="S41" s="199"/>
    </row>
    <row r="42" spans="1:19" s="200" customFormat="1" ht="15" customHeight="1" x14ac:dyDescent="0.35">
      <c r="A42" s="472"/>
      <c r="B42" s="198"/>
      <c r="C42" s="202" t="s">
        <v>523</v>
      </c>
      <c r="D42" s="203"/>
      <c r="E42" s="204"/>
      <c r="F42" s="203"/>
      <c r="G42" s="203"/>
      <c r="H42" s="203"/>
      <c r="I42" s="203"/>
      <c r="J42" s="203"/>
      <c r="K42" s="205"/>
      <c r="L42" s="208"/>
      <c r="M42" s="382"/>
      <c r="N42" s="208"/>
      <c r="O42" s="382"/>
      <c r="P42" s="208"/>
      <c r="Q42" s="382"/>
      <c r="R42" s="208"/>
      <c r="S42" s="199"/>
    </row>
    <row r="43" spans="1:19" s="200" customFormat="1" ht="15" customHeight="1" x14ac:dyDescent="0.35">
      <c r="A43" s="472"/>
      <c r="B43" s="198"/>
      <c r="C43" s="202" t="s">
        <v>524</v>
      </c>
      <c r="D43" s="203"/>
      <c r="E43" s="204"/>
      <c r="F43" s="203"/>
      <c r="G43" s="203"/>
      <c r="H43" s="203"/>
      <c r="I43" s="203"/>
      <c r="J43" s="203"/>
      <c r="K43" s="205"/>
      <c r="L43" s="208"/>
      <c r="M43" s="382"/>
      <c r="N43" s="208"/>
      <c r="O43" s="382"/>
      <c r="P43" s="208"/>
      <c r="Q43" s="382"/>
      <c r="R43" s="208"/>
      <c r="S43" s="199"/>
    </row>
    <row r="44" spans="1:19" s="200" customFormat="1" ht="15" customHeight="1" x14ac:dyDescent="0.35">
      <c r="A44" s="472"/>
      <c r="B44" s="198"/>
      <c r="C44" s="202" t="s">
        <v>525</v>
      </c>
      <c r="D44" s="203"/>
      <c r="E44" s="204"/>
      <c r="F44" s="203"/>
      <c r="G44" s="203"/>
      <c r="H44" s="203"/>
      <c r="I44" s="203"/>
      <c r="J44" s="203"/>
      <c r="K44" s="205"/>
      <c r="L44" s="208"/>
      <c r="M44" s="382"/>
      <c r="N44" s="208"/>
      <c r="O44" s="382"/>
      <c r="P44" s="208"/>
      <c r="Q44" s="382"/>
      <c r="R44" s="208"/>
      <c r="S44" s="199"/>
    </row>
    <row r="45" spans="1:19" s="200" customFormat="1" ht="15" customHeight="1" x14ac:dyDescent="0.35">
      <c r="A45" s="472"/>
      <c r="B45" s="198"/>
      <c r="C45" s="196"/>
      <c r="D45" s="196"/>
      <c r="E45" s="343"/>
      <c r="F45" s="196"/>
      <c r="G45" s="196"/>
      <c r="H45" s="196"/>
      <c r="I45" s="196"/>
      <c r="J45" s="196"/>
      <c r="K45" s="196"/>
      <c r="L45" s="196"/>
      <c r="M45" s="196"/>
      <c r="N45" s="196"/>
      <c r="O45" s="196"/>
      <c r="P45" s="196"/>
      <c r="Q45" s="196"/>
      <c r="R45" s="196"/>
      <c r="S45" s="199"/>
    </row>
    <row r="46" spans="1:19" s="200" customFormat="1" ht="15" customHeight="1" x14ac:dyDescent="0.35">
      <c r="A46" s="472"/>
      <c r="B46" s="89" t="s">
        <v>534</v>
      </c>
      <c r="C46" s="30"/>
      <c r="D46" s="196"/>
      <c r="E46" s="343"/>
      <c r="F46" s="196"/>
      <c r="G46" s="196"/>
      <c r="H46" s="196"/>
      <c r="I46" s="196"/>
      <c r="J46" s="196"/>
      <c r="K46" s="196"/>
      <c r="L46" s="196"/>
      <c r="M46" s="196"/>
      <c r="N46" s="196"/>
      <c r="O46" s="196"/>
      <c r="P46" s="196"/>
      <c r="Q46" s="196"/>
      <c r="R46" s="196"/>
      <c r="S46" s="199"/>
    </row>
    <row r="47" spans="1:19" s="200" customFormat="1" ht="15" customHeight="1" x14ac:dyDescent="0.35">
      <c r="A47" s="472"/>
      <c r="B47" s="198" t="s">
        <v>110</v>
      </c>
      <c r="C47" s="196" t="s">
        <v>535</v>
      </c>
      <c r="D47" s="196"/>
      <c r="E47" s="343"/>
      <c r="F47" s="196"/>
      <c r="G47" s="196"/>
      <c r="H47" s="196"/>
      <c r="I47" s="196"/>
      <c r="J47" s="196"/>
      <c r="K47" s="196"/>
      <c r="L47" s="196"/>
      <c r="M47" s="196"/>
      <c r="N47" s="196"/>
      <c r="O47" s="196"/>
      <c r="P47" s="196"/>
      <c r="Q47" s="196"/>
      <c r="R47" s="196"/>
      <c r="S47" s="199"/>
    </row>
    <row r="48" spans="1:19" s="200" customFormat="1" ht="15" customHeight="1" x14ac:dyDescent="0.35">
      <c r="A48" s="472"/>
      <c r="B48" s="198"/>
      <c r="C48" s="24"/>
      <c r="D48" s="196" t="s">
        <v>536</v>
      </c>
      <c r="E48" s="343"/>
      <c r="F48" s="196"/>
      <c r="G48" s="196"/>
      <c r="H48" s="381"/>
      <c r="I48" s="196" t="s">
        <v>255</v>
      </c>
      <c r="J48" s="196"/>
      <c r="K48" s="196"/>
      <c r="L48" s="196"/>
      <c r="M48" s="196"/>
      <c r="N48" s="196"/>
      <c r="O48" s="196"/>
      <c r="P48" s="196"/>
      <c r="Q48" s="196"/>
      <c r="R48" s="196"/>
      <c r="S48" s="199"/>
    </row>
    <row r="49" spans="1:19" s="200" customFormat="1" ht="15" customHeight="1" x14ac:dyDescent="0.35">
      <c r="A49" s="472"/>
      <c r="B49" s="198"/>
      <c r="C49" s="24"/>
      <c r="D49" s="196" t="s">
        <v>463</v>
      </c>
      <c r="E49" s="343"/>
      <c r="F49" s="196"/>
      <c r="G49" s="196"/>
      <c r="H49" s="196"/>
      <c r="I49" s="196"/>
      <c r="J49" s="196"/>
      <c r="K49" s="196"/>
      <c r="L49" s="196"/>
      <c r="M49" s="196"/>
      <c r="N49" s="196"/>
      <c r="O49" s="196"/>
      <c r="P49" s="196"/>
      <c r="Q49" s="196"/>
      <c r="R49" s="196"/>
      <c r="S49" s="199"/>
    </row>
    <row r="50" spans="1:19" s="200" customFormat="1" ht="15" customHeight="1" x14ac:dyDescent="0.35">
      <c r="A50" s="472"/>
      <c r="B50" s="198"/>
      <c r="C50" s="196"/>
      <c r="D50" s="196" t="s">
        <v>537</v>
      </c>
      <c r="E50" s="343"/>
      <c r="F50" s="196"/>
      <c r="G50" s="196"/>
      <c r="H50" s="380"/>
      <c r="I50" s="263"/>
      <c r="J50" s="263"/>
      <c r="K50" s="263"/>
      <c r="L50" s="263"/>
      <c r="M50" s="263"/>
      <c r="N50" s="263"/>
      <c r="O50" s="263"/>
      <c r="P50" s="263"/>
      <c r="Q50" s="263"/>
      <c r="R50" s="264"/>
      <c r="S50" s="199"/>
    </row>
    <row r="51" spans="1:19" s="200" customFormat="1" ht="7.5" customHeight="1" x14ac:dyDescent="0.35">
      <c r="A51" s="472"/>
      <c r="B51" s="198"/>
      <c r="C51" s="196"/>
      <c r="D51" s="196"/>
      <c r="E51" s="343"/>
      <c r="F51" s="196"/>
      <c r="G51" s="196"/>
      <c r="H51" s="196"/>
      <c r="I51" s="196"/>
      <c r="J51" s="196"/>
      <c r="K51" s="196"/>
      <c r="L51" s="196"/>
      <c r="M51" s="196"/>
      <c r="N51" s="196"/>
      <c r="O51" s="196"/>
      <c r="P51" s="196"/>
      <c r="Q51" s="196"/>
      <c r="R51" s="196"/>
      <c r="S51" s="199"/>
    </row>
    <row r="52" spans="1:19" s="200" customFormat="1" ht="15" customHeight="1" x14ac:dyDescent="0.35">
      <c r="A52" s="472"/>
      <c r="B52" s="198" t="s">
        <v>160</v>
      </c>
      <c r="C52" s="196" t="s">
        <v>538</v>
      </c>
      <c r="D52" s="196"/>
      <c r="E52" s="343"/>
      <c r="F52" s="196"/>
      <c r="G52" s="196"/>
      <c r="H52" s="196"/>
      <c r="I52" s="196"/>
      <c r="J52" s="196"/>
      <c r="K52" s="196"/>
      <c r="L52" s="196"/>
      <c r="M52" s="196"/>
      <c r="N52" s="196"/>
      <c r="O52" s="196"/>
      <c r="P52" s="196"/>
      <c r="Q52" s="196"/>
      <c r="R52" s="196"/>
      <c r="S52" s="199"/>
    </row>
    <row r="53" spans="1:19" s="200" customFormat="1" ht="15" customHeight="1" x14ac:dyDescent="0.35">
      <c r="A53" s="472"/>
      <c r="B53" s="198"/>
      <c r="C53" s="24"/>
      <c r="D53" s="196" t="s">
        <v>539</v>
      </c>
      <c r="E53" s="343"/>
      <c r="F53" s="196"/>
      <c r="G53" s="196"/>
      <c r="H53" s="383"/>
      <c r="I53" s="196" t="s">
        <v>540</v>
      </c>
      <c r="J53" s="196"/>
      <c r="K53" s="196"/>
      <c r="L53" s="196"/>
      <c r="M53" s="196"/>
      <c r="N53" s="196"/>
      <c r="O53" s="196"/>
      <c r="P53" s="196"/>
      <c r="Q53" s="196"/>
      <c r="R53" s="196"/>
      <c r="S53" s="199"/>
    </row>
    <row r="54" spans="1:19" s="200" customFormat="1" ht="15" customHeight="1" x14ac:dyDescent="0.35">
      <c r="A54" s="472"/>
      <c r="B54" s="198"/>
      <c r="C54" s="24"/>
      <c r="D54" s="196" t="s">
        <v>541</v>
      </c>
      <c r="E54" s="343"/>
      <c r="F54" s="196"/>
      <c r="G54" s="196"/>
      <c r="H54" s="383"/>
      <c r="I54" s="196" t="s">
        <v>540</v>
      </c>
      <c r="J54" s="196"/>
      <c r="K54" s="196"/>
      <c r="L54" s="196"/>
      <c r="M54" s="196"/>
      <c r="N54" s="196"/>
      <c r="O54" s="196"/>
      <c r="P54" s="196"/>
      <c r="Q54" s="196"/>
      <c r="R54" s="196"/>
      <c r="S54" s="199"/>
    </row>
    <row r="55" spans="1:19" s="200" customFormat="1" ht="15" customHeight="1" x14ac:dyDescent="0.35">
      <c r="A55" s="472"/>
      <c r="B55" s="198"/>
      <c r="C55" s="24"/>
      <c r="D55" s="196" t="s">
        <v>542</v>
      </c>
      <c r="E55" s="343"/>
      <c r="F55" s="196"/>
      <c r="G55" s="196"/>
      <c r="H55" s="383"/>
      <c r="I55" s="196" t="s">
        <v>540</v>
      </c>
      <c r="J55" s="196"/>
      <c r="K55" s="196"/>
      <c r="L55" s="196"/>
      <c r="M55" s="196"/>
      <c r="N55" s="196"/>
      <c r="O55" s="196"/>
      <c r="P55" s="196"/>
      <c r="Q55" s="196"/>
      <c r="R55" s="196"/>
      <c r="S55" s="199"/>
    </row>
    <row r="56" spans="1:19" s="200" customFormat="1" ht="15" customHeight="1" x14ac:dyDescent="0.35">
      <c r="A56" s="472"/>
      <c r="B56" s="198"/>
      <c r="C56" s="24"/>
      <c r="D56" s="196" t="s">
        <v>543</v>
      </c>
      <c r="E56" s="343"/>
      <c r="F56" s="196"/>
      <c r="G56" s="196"/>
      <c r="H56" s="383"/>
      <c r="I56" s="196" t="s">
        <v>540</v>
      </c>
      <c r="J56" s="196"/>
      <c r="K56" s="196"/>
      <c r="L56" s="196"/>
      <c r="M56" s="196"/>
      <c r="N56" s="196"/>
      <c r="O56" s="196"/>
      <c r="P56" s="196"/>
      <c r="Q56" s="196"/>
      <c r="R56" s="196"/>
      <c r="S56" s="199"/>
    </row>
    <row r="57" spans="1:19" s="200" customFormat="1" ht="15" customHeight="1" x14ac:dyDescent="0.35">
      <c r="A57" s="472"/>
      <c r="B57" s="198"/>
      <c r="C57" s="24"/>
      <c r="D57" s="196" t="s">
        <v>544</v>
      </c>
      <c r="E57" s="343"/>
      <c r="F57" s="196"/>
      <c r="G57" s="196"/>
      <c r="H57" s="383"/>
      <c r="I57" s="196" t="s">
        <v>540</v>
      </c>
      <c r="J57" s="196"/>
      <c r="K57" s="196"/>
      <c r="L57" s="196"/>
      <c r="M57" s="196"/>
      <c r="N57" s="196"/>
      <c r="O57" s="196"/>
      <c r="P57" s="196"/>
      <c r="Q57" s="196"/>
      <c r="R57" s="196"/>
      <c r="S57" s="199"/>
    </row>
    <row r="58" spans="1:19" s="200" customFormat="1" ht="15" customHeight="1" x14ac:dyDescent="0.35">
      <c r="A58" s="472"/>
      <c r="B58" s="198"/>
      <c r="C58" s="24"/>
      <c r="D58" s="196" t="s">
        <v>545</v>
      </c>
      <c r="E58" s="343"/>
      <c r="F58" s="196"/>
      <c r="G58" s="196"/>
      <c r="H58" s="383"/>
      <c r="I58" s="196" t="s">
        <v>546</v>
      </c>
      <c r="J58" s="196"/>
      <c r="K58" s="196"/>
      <c r="L58" s="196"/>
      <c r="M58" s="196"/>
      <c r="N58" s="574"/>
      <c r="O58" s="575"/>
      <c r="P58" s="575"/>
      <c r="Q58" s="575"/>
      <c r="R58" s="576"/>
      <c r="S58" s="199"/>
    </row>
    <row r="59" spans="1:19" s="200" customFormat="1" ht="7.5" customHeight="1" x14ac:dyDescent="0.35">
      <c r="A59" s="472"/>
      <c r="B59" s="198"/>
      <c r="C59" s="196"/>
      <c r="D59" s="196"/>
      <c r="E59" s="343"/>
      <c r="F59" s="196"/>
      <c r="G59" s="196"/>
      <c r="H59" s="196"/>
      <c r="I59" s="196"/>
      <c r="J59" s="196"/>
      <c r="K59" s="196"/>
      <c r="L59" s="196"/>
      <c r="M59" s="196"/>
      <c r="N59" s="196"/>
      <c r="O59" s="196"/>
      <c r="P59" s="196"/>
      <c r="Q59" s="196"/>
      <c r="R59" s="196"/>
      <c r="S59" s="199"/>
    </row>
    <row r="60" spans="1:19" s="200" customFormat="1" ht="15" customHeight="1" x14ac:dyDescent="0.35">
      <c r="A60" s="472"/>
      <c r="B60" s="198" t="s">
        <v>237</v>
      </c>
      <c r="C60" s="196" t="s">
        <v>547</v>
      </c>
      <c r="D60" s="196"/>
      <c r="E60" s="343"/>
      <c r="F60" s="196"/>
      <c r="G60" s="196"/>
      <c r="H60" s="196"/>
      <c r="I60" s="196"/>
      <c r="J60" s="196"/>
      <c r="K60" s="196"/>
      <c r="L60" s="196"/>
      <c r="M60" s="196"/>
      <c r="N60" s="196"/>
      <c r="O60" s="196"/>
      <c r="P60" s="196"/>
      <c r="Q60" s="196"/>
      <c r="R60" s="196"/>
      <c r="S60" s="199"/>
    </row>
    <row r="61" spans="1:19" s="200" customFormat="1" ht="15" customHeight="1" x14ac:dyDescent="0.35">
      <c r="A61" s="472"/>
      <c r="B61" s="198"/>
      <c r="C61" s="196"/>
      <c r="D61" s="196" t="s">
        <v>548</v>
      </c>
      <c r="E61" s="343"/>
      <c r="F61" s="196"/>
      <c r="G61" s="196"/>
      <c r="H61" s="384"/>
      <c r="I61" s="196" t="s">
        <v>549</v>
      </c>
      <c r="J61" s="196"/>
      <c r="K61" s="196"/>
      <c r="L61" s="196"/>
      <c r="M61" s="196"/>
      <c r="N61" s="196"/>
      <c r="O61" s="196"/>
      <c r="P61" s="196"/>
      <c r="Q61" s="196"/>
      <c r="R61" s="196"/>
      <c r="S61" s="199"/>
    </row>
    <row r="62" spans="1:19" s="200" customFormat="1" ht="15" customHeight="1" x14ac:dyDescent="0.35">
      <c r="A62" s="472"/>
      <c r="B62" s="198"/>
      <c r="C62" s="196"/>
      <c r="D62" s="196" t="s">
        <v>550</v>
      </c>
      <c r="E62" s="343"/>
      <c r="F62" s="196"/>
      <c r="G62" s="196"/>
      <c r="H62" s="384"/>
      <c r="I62" s="196" t="s">
        <v>549</v>
      </c>
      <c r="J62" s="196"/>
      <c r="K62" s="196"/>
      <c r="L62" s="196"/>
      <c r="M62" s="196"/>
      <c r="N62" s="196"/>
      <c r="O62" s="196"/>
      <c r="P62" s="196"/>
      <c r="Q62" s="196"/>
      <c r="R62" s="196"/>
      <c r="S62" s="199"/>
    </row>
    <row r="63" spans="1:19" s="200" customFormat="1" ht="15" customHeight="1" x14ac:dyDescent="0.35">
      <c r="A63" s="472"/>
      <c r="B63" s="198"/>
      <c r="C63" s="196"/>
      <c r="D63" s="196"/>
      <c r="E63" s="343"/>
      <c r="F63" s="196"/>
      <c r="G63" s="196"/>
      <c r="H63" s="196"/>
      <c r="I63" s="196"/>
      <c r="J63" s="196"/>
      <c r="K63" s="196"/>
      <c r="L63" s="196"/>
      <c r="M63" s="196"/>
      <c r="N63" s="196"/>
      <c r="O63" s="196"/>
      <c r="P63" s="196"/>
      <c r="Q63" s="196"/>
      <c r="R63" s="196"/>
      <c r="S63" s="199"/>
    </row>
    <row r="64" spans="1:19" s="200" customFormat="1" ht="15" customHeight="1" x14ac:dyDescent="0.35">
      <c r="A64" s="472"/>
      <c r="B64" s="89" t="s">
        <v>551</v>
      </c>
      <c r="C64" s="196"/>
      <c r="D64" s="196"/>
      <c r="E64" s="343"/>
      <c r="F64" s="196"/>
      <c r="G64" s="196"/>
      <c r="H64" s="196"/>
      <c r="I64" s="196"/>
      <c r="J64" s="196"/>
      <c r="K64" s="196"/>
      <c r="L64" s="196"/>
      <c r="M64" s="196"/>
      <c r="N64" s="196"/>
      <c r="O64" s="196"/>
      <c r="P64" s="196"/>
      <c r="Q64" s="196"/>
      <c r="R64" s="196"/>
      <c r="S64" s="199"/>
    </row>
    <row r="65" spans="1:19" s="200" customFormat="1" ht="15" customHeight="1" x14ac:dyDescent="0.35">
      <c r="A65" s="472"/>
      <c r="B65" s="198" t="s">
        <v>239</v>
      </c>
      <c r="C65" s="196" t="s">
        <v>552</v>
      </c>
      <c r="D65" s="196"/>
      <c r="E65" s="343"/>
      <c r="F65" s="196"/>
      <c r="G65" s="196"/>
      <c r="H65" s="196"/>
      <c r="I65" s="196"/>
      <c r="J65" s="196"/>
      <c r="K65" s="196"/>
      <c r="L65" s="196"/>
      <c r="M65" s="196"/>
      <c r="N65" s="196"/>
      <c r="O65" s="196"/>
      <c r="P65" s="196"/>
      <c r="Q65" s="196"/>
      <c r="R65" s="196"/>
      <c r="S65" s="199"/>
    </row>
    <row r="66" spans="1:19" s="200" customFormat="1" ht="15" customHeight="1" x14ac:dyDescent="0.35">
      <c r="A66" s="472"/>
      <c r="B66" s="198"/>
      <c r="C66" s="24"/>
      <c r="D66" s="196" t="s">
        <v>553</v>
      </c>
      <c r="E66" s="343"/>
      <c r="F66" s="196"/>
      <c r="G66" s="24"/>
      <c r="H66" s="196" t="s">
        <v>554</v>
      </c>
      <c r="I66" s="196"/>
      <c r="J66" s="196"/>
      <c r="K66" s="196"/>
      <c r="L66" s="196"/>
      <c r="M66" s="196"/>
      <c r="N66" s="196"/>
      <c r="O66" s="196"/>
      <c r="P66" s="196"/>
      <c r="Q66" s="196"/>
      <c r="R66" s="196"/>
      <c r="S66" s="199"/>
    </row>
    <row r="67" spans="1:19" s="200" customFormat="1" ht="15" customHeight="1" x14ac:dyDescent="0.35">
      <c r="A67" s="472"/>
      <c r="B67" s="198"/>
      <c r="C67" s="196"/>
      <c r="D67" s="196"/>
      <c r="E67" s="343"/>
      <c r="F67" s="196"/>
      <c r="G67" s="24"/>
      <c r="H67" s="196" t="s">
        <v>555</v>
      </c>
      <c r="I67" s="196"/>
      <c r="J67" s="196"/>
      <c r="K67" s="196"/>
      <c r="L67" s="558"/>
      <c r="M67" s="560"/>
      <c r="N67" s="196" t="s">
        <v>556</v>
      </c>
      <c r="O67" s="196"/>
      <c r="P67" s="196"/>
      <c r="Q67" s="196"/>
      <c r="R67" s="196"/>
      <c r="S67" s="199"/>
    </row>
    <row r="68" spans="1:19" s="200" customFormat="1" ht="15" customHeight="1" x14ac:dyDescent="0.35">
      <c r="A68" s="472"/>
      <c r="B68" s="198"/>
      <c r="C68" s="196"/>
      <c r="D68" s="196"/>
      <c r="E68" s="343"/>
      <c r="F68" s="196"/>
      <c r="G68" s="24"/>
      <c r="H68" s="196" t="s">
        <v>557</v>
      </c>
      <c r="I68" s="196"/>
      <c r="J68" s="196"/>
      <c r="K68" s="196"/>
      <c r="L68" s="196"/>
      <c r="M68" s="196"/>
      <c r="N68" s="196"/>
      <c r="O68" s="196"/>
      <c r="P68" s="196"/>
      <c r="Q68" s="196"/>
      <c r="R68" s="196"/>
      <c r="S68" s="199"/>
    </row>
    <row r="69" spans="1:19" s="200" customFormat="1" ht="7.5" customHeight="1" x14ac:dyDescent="0.35">
      <c r="A69" s="472"/>
      <c r="B69" s="198"/>
      <c r="C69" s="196"/>
      <c r="D69" s="196"/>
      <c r="E69" s="343"/>
      <c r="F69" s="196"/>
      <c r="G69" s="196"/>
      <c r="H69" s="196"/>
      <c r="I69" s="196"/>
      <c r="J69" s="196"/>
      <c r="K69" s="196"/>
      <c r="L69" s="196"/>
      <c r="M69" s="196"/>
      <c r="N69" s="196"/>
      <c r="O69" s="196"/>
      <c r="P69" s="196"/>
      <c r="Q69" s="196"/>
      <c r="R69" s="196"/>
      <c r="S69" s="199"/>
    </row>
    <row r="70" spans="1:19" s="200" customFormat="1" ht="15" customHeight="1" x14ac:dyDescent="0.35">
      <c r="A70" s="472"/>
      <c r="B70" s="198"/>
      <c r="C70" s="24"/>
      <c r="D70" s="196" t="s">
        <v>558</v>
      </c>
      <c r="E70" s="343"/>
      <c r="F70" s="196"/>
      <c r="G70" s="24"/>
      <c r="H70" s="196" t="s">
        <v>554</v>
      </c>
      <c r="I70" s="196"/>
      <c r="J70" s="196"/>
      <c r="K70" s="196"/>
      <c r="L70" s="196"/>
      <c r="M70" s="196"/>
      <c r="N70" s="196"/>
      <c r="O70" s="196"/>
      <c r="P70" s="196"/>
      <c r="Q70" s="196"/>
      <c r="R70" s="196"/>
      <c r="S70" s="199"/>
    </row>
    <row r="71" spans="1:19" s="200" customFormat="1" ht="15" customHeight="1" x14ac:dyDescent="0.35">
      <c r="A71" s="472"/>
      <c r="B71" s="198"/>
      <c r="C71" s="196"/>
      <c r="D71" s="196"/>
      <c r="E71" s="343"/>
      <c r="F71" s="196"/>
      <c r="G71" s="24"/>
      <c r="H71" s="196" t="s">
        <v>555</v>
      </c>
      <c r="I71" s="196"/>
      <c r="J71" s="196"/>
      <c r="K71" s="196"/>
      <c r="L71" s="558"/>
      <c r="M71" s="560"/>
      <c r="N71" s="196" t="s">
        <v>556</v>
      </c>
      <c r="O71" s="196"/>
      <c r="P71" s="196"/>
      <c r="Q71" s="196"/>
      <c r="R71" s="196"/>
      <c r="S71" s="199"/>
    </row>
    <row r="72" spans="1:19" s="200" customFormat="1" ht="15" customHeight="1" x14ac:dyDescent="0.35">
      <c r="A72" s="472"/>
      <c r="B72" s="198"/>
      <c r="C72" s="196"/>
      <c r="D72" s="196"/>
      <c r="E72" s="343"/>
      <c r="F72" s="196"/>
      <c r="G72" s="24"/>
      <c r="H72" s="196" t="s">
        <v>559</v>
      </c>
      <c r="I72" s="196"/>
      <c r="J72" s="196"/>
      <c r="K72" s="196"/>
      <c r="L72" s="196"/>
      <c r="M72" s="196"/>
      <c r="N72" s="196"/>
      <c r="O72" s="196"/>
      <c r="P72" s="196"/>
      <c r="Q72" s="196"/>
      <c r="R72" s="196"/>
      <c r="S72" s="199"/>
    </row>
    <row r="73" spans="1:19" s="200" customFormat="1" ht="15" customHeight="1" x14ac:dyDescent="0.35">
      <c r="A73" s="472"/>
      <c r="B73" s="198"/>
      <c r="C73" s="196"/>
      <c r="D73" s="196"/>
      <c r="E73" s="343"/>
      <c r="F73" s="196"/>
      <c r="G73" s="196"/>
      <c r="H73" s="196"/>
      <c r="I73" s="196"/>
      <c r="J73" s="196"/>
      <c r="K73" s="196"/>
      <c r="L73" s="196"/>
      <c r="M73" s="196"/>
      <c r="N73" s="196"/>
      <c r="O73" s="196"/>
      <c r="P73" s="196"/>
      <c r="Q73" s="196"/>
      <c r="R73" s="196"/>
      <c r="S73" s="199"/>
    </row>
    <row r="74" spans="1:19" s="200" customFormat="1" ht="15" customHeight="1" x14ac:dyDescent="0.35">
      <c r="A74" s="472"/>
      <c r="B74" s="89" t="s">
        <v>560</v>
      </c>
      <c r="C74" s="196"/>
      <c r="D74" s="196"/>
      <c r="E74" s="343"/>
      <c r="F74" s="196"/>
      <c r="G74" s="196"/>
      <c r="H74" s="196"/>
      <c r="I74" s="196"/>
      <c r="J74" s="196"/>
      <c r="K74" s="196"/>
      <c r="L74" s="196"/>
      <c r="M74" s="196"/>
      <c r="N74" s="196"/>
      <c r="O74" s="196"/>
      <c r="P74" s="196"/>
      <c r="Q74" s="196"/>
      <c r="R74" s="196"/>
      <c r="S74" s="199"/>
    </row>
    <row r="75" spans="1:19" s="200" customFormat="1" ht="15" customHeight="1" x14ac:dyDescent="0.35">
      <c r="A75" s="472"/>
      <c r="B75" s="198" t="s">
        <v>241</v>
      </c>
      <c r="C75" s="196" t="s">
        <v>561</v>
      </c>
      <c r="D75" s="196"/>
      <c r="E75" s="343"/>
      <c r="F75" s="196"/>
      <c r="G75" s="196"/>
      <c r="H75" s="196"/>
      <c r="I75" s="196"/>
      <c r="J75" s="196"/>
      <c r="K75" s="196"/>
      <c r="L75" s="196"/>
      <c r="M75" s="196"/>
      <c r="N75" s="196"/>
      <c r="O75" s="196"/>
      <c r="P75" s="196"/>
      <c r="Q75" s="196"/>
      <c r="R75" s="196"/>
      <c r="S75" s="199"/>
    </row>
    <row r="76" spans="1:19" s="200" customFormat="1" ht="15" customHeight="1" x14ac:dyDescent="0.35">
      <c r="A76" s="472"/>
      <c r="B76" s="198"/>
      <c r="C76" s="196"/>
      <c r="D76" s="196"/>
      <c r="E76" s="343"/>
      <c r="F76" s="196"/>
      <c r="G76" s="196"/>
      <c r="H76" s="561" t="s">
        <v>562</v>
      </c>
      <c r="I76" s="562"/>
      <c r="J76" s="207" t="s">
        <v>563</v>
      </c>
      <c r="K76" s="561" t="s">
        <v>564</v>
      </c>
      <c r="L76" s="563"/>
      <c r="M76" s="562"/>
      <c r="N76" s="561" t="s">
        <v>331</v>
      </c>
      <c r="O76" s="562"/>
      <c r="P76" s="196"/>
      <c r="Q76" s="196"/>
      <c r="R76" s="196"/>
      <c r="S76" s="199"/>
    </row>
    <row r="77" spans="1:19" s="200" customFormat="1" ht="15" customHeight="1" x14ac:dyDescent="0.35">
      <c r="A77" s="472"/>
      <c r="B77" s="198"/>
      <c r="C77" s="196"/>
      <c r="D77" s="196" t="s">
        <v>565</v>
      </c>
      <c r="E77" s="196"/>
      <c r="F77" s="343"/>
      <c r="G77" s="196"/>
      <c r="H77" s="558"/>
      <c r="I77" s="560"/>
      <c r="J77" s="208"/>
      <c r="K77" s="558"/>
      <c r="L77" s="559"/>
      <c r="M77" s="560"/>
      <c r="N77" s="558"/>
      <c r="O77" s="560"/>
      <c r="P77" s="196"/>
      <c r="Q77" s="196"/>
      <c r="R77" s="196"/>
      <c r="S77" s="199"/>
    </row>
    <row r="78" spans="1:19" s="200" customFormat="1" ht="15" customHeight="1" x14ac:dyDescent="0.35">
      <c r="A78" s="472"/>
      <c r="B78" s="198"/>
      <c r="C78" s="196"/>
      <c r="D78" s="196" t="s">
        <v>566</v>
      </c>
      <c r="E78" s="196"/>
      <c r="F78" s="343"/>
      <c r="G78" s="196"/>
      <c r="H78" s="558"/>
      <c r="I78" s="560"/>
      <c r="J78" s="208"/>
      <c r="K78" s="558"/>
      <c r="L78" s="559"/>
      <c r="M78" s="560"/>
      <c r="N78" s="558"/>
      <c r="O78" s="560"/>
      <c r="P78" s="196"/>
      <c r="Q78" s="196"/>
      <c r="R78" s="196"/>
      <c r="S78" s="199"/>
    </row>
    <row r="79" spans="1:19" s="200" customFormat="1" ht="15" customHeight="1" x14ac:dyDescent="0.35">
      <c r="A79" s="472"/>
      <c r="B79" s="198"/>
      <c r="C79" s="196"/>
      <c r="D79" s="196" t="s">
        <v>567</v>
      </c>
      <c r="E79" s="196"/>
      <c r="F79" s="343"/>
      <c r="G79" s="196"/>
      <c r="H79" s="558"/>
      <c r="I79" s="560"/>
      <c r="J79" s="208"/>
      <c r="K79" s="558"/>
      <c r="L79" s="559"/>
      <c r="M79" s="560"/>
      <c r="N79" s="558"/>
      <c r="O79" s="560"/>
      <c r="P79" s="196"/>
      <c r="Q79" s="196"/>
      <c r="R79" s="196"/>
      <c r="S79" s="199"/>
    </row>
    <row r="80" spans="1:19" s="200" customFormat="1" ht="15" customHeight="1" x14ac:dyDescent="0.35">
      <c r="A80" s="472"/>
      <c r="B80" s="198"/>
      <c r="C80" s="196"/>
      <c r="D80" s="196" t="s">
        <v>568</v>
      </c>
      <c r="E80" s="196"/>
      <c r="F80" s="343"/>
      <c r="G80" s="196"/>
      <c r="H80" s="558"/>
      <c r="I80" s="560"/>
      <c r="J80" s="208"/>
      <c r="K80" s="558"/>
      <c r="L80" s="559"/>
      <c r="M80" s="560"/>
      <c r="N80" s="558"/>
      <c r="O80" s="560"/>
      <c r="P80" s="196"/>
      <c r="Q80" s="196"/>
      <c r="R80" s="196"/>
      <c r="S80" s="199"/>
    </row>
    <row r="81" spans="1:19" s="200" customFormat="1" ht="15" customHeight="1" x14ac:dyDescent="0.35">
      <c r="A81" s="472"/>
      <c r="B81" s="198"/>
      <c r="C81" s="196"/>
      <c r="D81" s="196" t="s">
        <v>569</v>
      </c>
      <c r="E81" s="196"/>
      <c r="F81" s="343"/>
      <c r="G81" s="196"/>
      <c r="H81" s="558"/>
      <c r="I81" s="560"/>
      <c r="J81" s="208"/>
      <c r="K81" s="558"/>
      <c r="L81" s="559"/>
      <c r="M81" s="560"/>
      <c r="N81" s="558"/>
      <c r="O81" s="560"/>
      <c r="P81" s="196"/>
      <c r="Q81" s="196"/>
      <c r="R81" s="196"/>
      <c r="S81" s="199"/>
    </row>
    <row r="82" spans="1:19" s="200" customFormat="1" ht="15" customHeight="1" x14ac:dyDescent="0.35">
      <c r="A82" s="472"/>
      <c r="B82" s="198"/>
      <c r="C82" s="196"/>
      <c r="D82" s="196" t="s">
        <v>570</v>
      </c>
      <c r="E82" s="196"/>
      <c r="F82" s="343"/>
      <c r="G82" s="196"/>
      <c r="H82" s="558"/>
      <c r="I82" s="560"/>
      <c r="J82" s="208"/>
      <c r="K82" s="558"/>
      <c r="L82" s="559"/>
      <c r="M82" s="560"/>
      <c r="N82" s="558"/>
      <c r="O82" s="560"/>
      <c r="P82" s="196"/>
      <c r="Q82" s="196"/>
      <c r="R82" s="196"/>
      <c r="S82" s="199"/>
    </row>
    <row r="83" spans="1:19" s="200" customFormat="1" ht="15" customHeight="1" x14ac:dyDescent="0.35">
      <c r="A83" s="472"/>
      <c r="B83" s="198"/>
      <c r="C83" s="196"/>
      <c r="D83" s="196" t="s">
        <v>571</v>
      </c>
      <c r="E83" s="196"/>
      <c r="F83" s="343"/>
      <c r="G83" s="196"/>
      <c r="H83" s="558"/>
      <c r="I83" s="560"/>
      <c r="J83" s="208"/>
      <c r="K83" s="558"/>
      <c r="L83" s="559"/>
      <c r="M83" s="560"/>
      <c r="N83" s="558"/>
      <c r="O83" s="560"/>
      <c r="P83" s="196"/>
      <c r="Q83" s="196"/>
      <c r="R83" s="196"/>
      <c r="S83" s="199"/>
    </row>
    <row r="84" spans="1:19" s="200" customFormat="1" ht="15" customHeight="1" x14ac:dyDescent="0.35">
      <c r="A84" s="472"/>
      <c r="B84" s="198"/>
      <c r="C84" s="196"/>
      <c r="D84" s="196" t="s">
        <v>572</v>
      </c>
      <c r="E84" s="196"/>
      <c r="F84" s="343"/>
      <c r="G84" s="196"/>
      <c r="H84" s="558"/>
      <c r="I84" s="560"/>
      <c r="J84" s="208"/>
      <c r="K84" s="558"/>
      <c r="L84" s="559"/>
      <c r="M84" s="560"/>
      <c r="N84" s="558"/>
      <c r="O84" s="560"/>
      <c r="P84" s="196"/>
      <c r="Q84" s="196"/>
      <c r="R84" s="196"/>
      <c r="S84" s="199"/>
    </row>
    <row r="85" spans="1:19" s="200" customFormat="1" ht="15" customHeight="1" x14ac:dyDescent="0.35">
      <c r="A85" s="472"/>
      <c r="B85" s="198"/>
      <c r="C85" s="196"/>
      <c r="D85" s="196" t="s">
        <v>573</v>
      </c>
      <c r="E85" s="196"/>
      <c r="F85" s="343"/>
      <c r="G85" s="196"/>
      <c r="H85" s="558"/>
      <c r="I85" s="560"/>
      <c r="J85" s="208"/>
      <c r="K85" s="558"/>
      <c r="L85" s="559"/>
      <c r="M85" s="560"/>
      <c r="N85" s="558"/>
      <c r="O85" s="560"/>
      <c r="P85" s="196"/>
      <c r="Q85" s="196"/>
      <c r="R85" s="196"/>
      <c r="S85" s="199"/>
    </row>
    <row r="86" spans="1:19" s="200" customFormat="1" ht="15" customHeight="1" x14ac:dyDescent="0.35">
      <c r="A86" s="472"/>
      <c r="B86" s="198"/>
      <c r="C86" s="196"/>
      <c r="D86" s="196" t="s">
        <v>574</v>
      </c>
      <c r="E86" s="196"/>
      <c r="F86" s="343"/>
      <c r="G86" s="196"/>
      <c r="H86" s="567"/>
      <c r="I86" s="568"/>
      <c r="J86" s="568"/>
      <c r="K86" s="568"/>
      <c r="L86" s="568"/>
      <c r="M86" s="568"/>
      <c r="N86" s="568"/>
      <c r="O86" s="569"/>
      <c r="P86" s="196"/>
      <c r="Q86" s="196"/>
      <c r="R86" s="196"/>
      <c r="S86" s="199"/>
    </row>
    <row r="87" spans="1:19" s="200" customFormat="1" ht="5.25" customHeight="1" x14ac:dyDescent="0.35">
      <c r="A87" s="472"/>
      <c r="B87" s="198"/>
      <c r="C87" s="196"/>
      <c r="D87" s="196"/>
      <c r="E87" s="343"/>
      <c r="F87" s="196"/>
      <c r="G87" s="196"/>
      <c r="H87" s="196"/>
      <c r="I87" s="196"/>
      <c r="J87" s="196"/>
      <c r="K87" s="196"/>
      <c r="L87" s="196"/>
      <c r="M87" s="196"/>
      <c r="N87" s="196"/>
      <c r="O87" s="196"/>
      <c r="P87" s="196"/>
      <c r="Q87" s="196"/>
      <c r="R87" s="196"/>
      <c r="S87" s="199"/>
    </row>
    <row r="88" spans="1:19" s="200" customFormat="1" ht="15" customHeight="1" x14ac:dyDescent="0.35">
      <c r="A88" s="472"/>
      <c r="B88" s="198" t="s">
        <v>244</v>
      </c>
      <c r="C88" s="196" t="s">
        <v>575</v>
      </c>
      <c r="D88" s="196"/>
      <c r="E88" s="343"/>
      <c r="F88" s="196"/>
      <c r="G88" s="196"/>
      <c r="H88" s="196"/>
      <c r="I88" s="196"/>
      <c r="J88" s="196"/>
      <c r="K88" s="196"/>
      <c r="L88" s="196"/>
      <c r="M88" s="196"/>
      <c r="N88" s="196"/>
      <c r="O88" s="196"/>
      <c r="P88" s="196"/>
      <c r="Q88" s="196"/>
      <c r="R88" s="196"/>
      <c r="S88" s="199"/>
    </row>
    <row r="89" spans="1:19" s="200" customFormat="1" ht="15" customHeight="1" x14ac:dyDescent="0.35">
      <c r="A89" s="472"/>
      <c r="B89" s="198"/>
      <c r="C89" s="24"/>
      <c r="D89" s="196" t="s">
        <v>576</v>
      </c>
      <c r="E89" s="196"/>
      <c r="F89" s="196"/>
      <c r="G89" s="196"/>
      <c r="H89" s="196"/>
      <c r="I89" s="196"/>
      <c r="J89" s="196"/>
      <c r="K89" s="196"/>
      <c r="L89" s="196"/>
      <c r="M89" s="196"/>
      <c r="N89" s="196"/>
      <c r="O89" s="196"/>
      <c r="P89" s="196"/>
      <c r="Q89" s="196"/>
      <c r="R89" s="196"/>
      <c r="S89" s="199"/>
    </row>
    <row r="90" spans="1:19" s="200" customFormat="1" ht="15" customHeight="1" x14ac:dyDescent="0.35">
      <c r="A90" s="472"/>
      <c r="B90" s="198"/>
      <c r="C90" s="24"/>
      <c r="D90" s="196" t="s">
        <v>577</v>
      </c>
      <c r="E90" s="196"/>
      <c r="F90" s="196"/>
      <c r="G90" s="196"/>
      <c r="H90" s="196"/>
      <c r="I90" s="196"/>
      <c r="J90" s="196"/>
      <c r="K90" s="196"/>
      <c r="L90" s="196"/>
      <c r="M90" s="196"/>
      <c r="N90" s="196"/>
      <c r="O90" s="196"/>
      <c r="P90" s="196"/>
      <c r="Q90" s="196"/>
      <c r="R90" s="196"/>
      <c r="S90" s="199"/>
    </row>
    <row r="91" spans="1:19" s="200" customFormat="1" ht="15" customHeight="1" x14ac:dyDescent="0.35">
      <c r="A91" s="472"/>
      <c r="B91" s="198"/>
      <c r="C91" s="24"/>
      <c r="D91" s="196" t="s">
        <v>578</v>
      </c>
      <c r="E91" s="196"/>
      <c r="F91" s="196"/>
      <c r="G91" s="196"/>
      <c r="H91" s="196"/>
      <c r="I91" s="196"/>
      <c r="J91" s="196"/>
      <c r="K91" s="196"/>
      <c r="L91" s="196"/>
      <c r="M91" s="196"/>
      <c r="N91" s="564"/>
      <c r="O91" s="565"/>
      <c r="P91" s="565"/>
      <c r="Q91" s="565"/>
      <c r="R91" s="566"/>
      <c r="S91" s="199"/>
    </row>
    <row r="92" spans="1:19" s="200" customFormat="1" ht="15" customHeight="1" x14ac:dyDescent="0.35">
      <c r="A92" s="472"/>
      <c r="B92" s="198"/>
      <c r="C92" s="24"/>
      <c r="D92" s="196" t="s">
        <v>579</v>
      </c>
      <c r="E92" s="196"/>
      <c r="F92" s="196"/>
      <c r="G92" s="196"/>
      <c r="H92" s="196"/>
      <c r="I92" s="196"/>
      <c r="J92" s="196"/>
      <c r="K92" s="196"/>
      <c r="L92" s="196"/>
      <c r="M92" s="196"/>
      <c r="N92" s="564"/>
      <c r="O92" s="565"/>
      <c r="P92" s="565"/>
      <c r="Q92" s="565"/>
      <c r="R92" s="566"/>
      <c r="S92" s="199"/>
    </row>
    <row r="93" spans="1:19" s="200" customFormat="1" ht="11.25" customHeight="1" x14ac:dyDescent="0.35">
      <c r="A93" s="473"/>
      <c r="B93" s="346"/>
      <c r="C93" s="347"/>
      <c r="D93" s="347"/>
      <c r="E93" s="347"/>
      <c r="F93" s="347"/>
      <c r="G93" s="347"/>
      <c r="H93" s="347"/>
      <c r="I93" s="347"/>
      <c r="J93" s="347"/>
      <c r="K93" s="347"/>
      <c r="L93" s="347"/>
      <c r="M93" s="347"/>
      <c r="N93" s="347"/>
      <c r="O93" s="347"/>
      <c r="P93" s="347"/>
      <c r="Q93" s="347"/>
      <c r="R93" s="347"/>
      <c r="S93" s="348"/>
    </row>
    <row r="94" spans="1:19" ht="15" customHeight="1" x14ac:dyDescent="0.35">
      <c r="A94"/>
    </row>
    <row r="95" spans="1:19" ht="15" customHeight="1" x14ac:dyDescent="0.35">
      <c r="A95"/>
    </row>
    <row r="96" spans="1:19" x14ac:dyDescent="0.35">
      <c r="A96"/>
    </row>
  </sheetData>
  <sheetProtection algorithmName="SHA-512" hashValue="8pa2XEuYttNz1iZZZQU9KTyWxIqbKgjHBzP4pdVz8DYguieiOGaVct2h0wqLYnhOkfSUdjuVegKYczCizo2KZw==" saltValue="Y+zS20dxl/jqHyVKtUpYaA==" spinCount="100000" sheet="1" selectLockedCells="1"/>
  <mergeCells count="41">
    <mergeCell ref="A4:A93"/>
    <mergeCell ref="R10:R11"/>
    <mergeCell ref="P10:P11"/>
    <mergeCell ref="L10:L11"/>
    <mergeCell ref="N10:N11"/>
    <mergeCell ref="N58:R58"/>
    <mergeCell ref="N76:O76"/>
    <mergeCell ref="N77:O77"/>
    <mergeCell ref="N78:O78"/>
    <mergeCell ref="N79:O79"/>
    <mergeCell ref="N80:O80"/>
    <mergeCell ref="N81:O81"/>
    <mergeCell ref="N82:O82"/>
    <mergeCell ref="N92:R92"/>
    <mergeCell ref="N91:R91"/>
    <mergeCell ref="N84:O84"/>
    <mergeCell ref="N85:O85"/>
    <mergeCell ref="N83:O83"/>
    <mergeCell ref="H86:O86"/>
    <mergeCell ref="H84:I84"/>
    <mergeCell ref="K84:M84"/>
    <mergeCell ref="K85:M85"/>
    <mergeCell ref="H83:I83"/>
    <mergeCell ref="H85:I85"/>
    <mergeCell ref="K83:M83"/>
    <mergeCell ref="K82:M82"/>
    <mergeCell ref="L67:M67"/>
    <mergeCell ref="L71:M71"/>
    <mergeCell ref="H76:I76"/>
    <mergeCell ref="H77:I77"/>
    <mergeCell ref="H78:I78"/>
    <mergeCell ref="K76:M76"/>
    <mergeCell ref="K77:M77"/>
    <mergeCell ref="K78:M78"/>
    <mergeCell ref="H79:I79"/>
    <mergeCell ref="K79:M79"/>
    <mergeCell ref="K80:M80"/>
    <mergeCell ref="H80:I80"/>
    <mergeCell ref="H81:I81"/>
    <mergeCell ref="H82:I82"/>
    <mergeCell ref="K81:M81"/>
  </mergeCells>
  <phoneticPr fontId="38" type="noConversion"/>
  <pageMargins left="0.78740157480314965" right="0.39370078740157483" top="0.39370078740157483" bottom="0.39370078740157483" header="0.11811023622047245" footer="0.11811023622047245"/>
  <pageSetup paperSize="9" scale="86" orientation="landscape" r:id="rId1"/>
  <headerFooter alignWithMargins="0">
    <oddHeader>&amp;L&amp;"Arial,Fett"&amp;11&amp;K008BD0&amp;F&amp;C&amp;"Arial,Fett"&amp;11&amp;K008BD0&amp;A&amp;R&amp;"Arial,Fett"&amp;11&amp;K008BD0Seite &amp;P</oddHeader>
  </headerFooter>
  <rowBreaks count="2" manualBreakCount="2">
    <brk id="44" max="18" man="1"/>
    <brk id="87" max="18" man="1"/>
  </rowBreaks>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C66"/>
  </sheetPr>
  <dimension ref="A1:AD48"/>
  <sheetViews>
    <sheetView showGridLines="0" zoomScaleNormal="100" workbookViewId="0">
      <selection activeCell="L12" sqref="L12:N12"/>
    </sheetView>
  </sheetViews>
  <sheetFormatPr baseColWidth="10" defaultColWidth="11.3984375" defaultRowHeight="12.75" x14ac:dyDescent="0.35"/>
  <cols>
    <col min="1" max="1" width="4" style="1" customWidth="1"/>
    <col min="2" max="2" width="3.1328125" style="1" customWidth="1"/>
    <col min="3" max="4" width="6.1328125" style="1" customWidth="1"/>
    <col min="5" max="5" width="11.3984375" style="1" customWidth="1"/>
    <col min="6" max="17" width="6.1328125" style="1" customWidth="1"/>
    <col min="18" max="19" width="11.3984375" style="1" customWidth="1"/>
    <col min="20" max="20" width="5" style="1" customWidth="1"/>
    <col min="21" max="22" width="11.3984375" style="1"/>
    <col min="23" max="23" width="11.3984375" style="1" customWidth="1"/>
    <col min="24" max="30" width="11.3984375" style="1" hidden="1" customWidth="1"/>
    <col min="31" max="16384" width="11.3984375" style="1"/>
  </cols>
  <sheetData>
    <row r="1" spans="1:30" ht="18.95" customHeight="1" x14ac:dyDescent="0.35">
      <c r="A1" s="21" t="str">
        <f>Inhaltsverzeichnis!$A$1</f>
        <v>Digitaler Branchen-Kompass</v>
      </c>
      <c r="C1" s="25"/>
      <c r="D1" s="25"/>
      <c r="E1" s="25"/>
      <c r="F1" s="25"/>
      <c r="G1" s="25"/>
      <c r="H1" s="25"/>
      <c r="I1" s="25"/>
      <c r="J1" s="25"/>
      <c r="K1" s="25"/>
      <c r="L1" s="25"/>
      <c r="M1" s="25"/>
      <c r="N1" s="27"/>
      <c r="O1" s="27"/>
      <c r="P1" s="27"/>
      <c r="Q1" s="27"/>
      <c r="R1" s="27"/>
      <c r="S1" s="27"/>
      <c r="T1" s="27"/>
      <c r="X1" s="29" t="s">
        <v>90</v>
      </c>
      <c r="Y1" s="28"/>
      <c r="Z1" s="28"/>
      <c r="AA1" s="28"/>
      <c r="AB1" s="28"/>
      <c r="AC1" s="28"/>
      <c r="AD1" s="28"/>
    </row>
    <row r="2" spans="1:30" ht="15.75" customHeight="1" x14ac:dyDescent="0.35">
      <c r="A2" s="22" t="str">
        <f>Inhaltsverzeichnis!$A$2</f>
        <v>Datenerhebungsbogen - Bezugsjahr 2025</v>
      </c>
      <c r="C2" s="25"/>
      <c r="D2" s="25"/>
      <c r="E2" s="25"/>
      <c r="F2" s="25"/>
      <c r="G2" s="25"/>
      <c r="H2" s="25"/>
      <c r="I2" s="25"/>
      <c r="J2" s="25"/>
      <c r="K2" s="25"/>
      <c r="L2" s="25"/>
      <c r="M2" s="25"/>
      <c r="N2" s="25"/>
      <c r="O2" s="26"/>
      <c r="P2" s="26"/>
      <c r="Q2" s="26"/>
      <c r="R2" s="26"/>
      <c r="S2" s="26"/>
      <c r="T2" s="26"/>
      <c r="X2" s="28"/>
      <c r="Y2" s="28"/>
      <c r="Z2" s="28"/>
      <c r="AA2" s="28"/>
      <c r="AB2" s="28"/>
      <c r="AC2" s="28"/>
      <c r="AD2" s="28"/>
    </row>
    <row r="3" spans="1:30" ht="7.5" customHeight="1" x14ac:dyDescent="0.35">
      <c r="B3" s="25"/>
      <c r="C3" s="25"/>
      <c r="D3" s="25"/>
      <c r="E3" s="25"/>
      <c r="F3" s="25"/>
      <c r="G3" s="25"/>
      <c r="H3" s="25"/>
      <c r="I3" s="25"/>
      <c r="J3" s="25"/>
      <c r="K3" s="25"/>
      <c r="L3" s="25"/>
      <c r="M3" s="25"/>
      <c r="N3" s="25"/>
      <c r="O3" s="25"/>
      <c r="P3" s="25"/>
      <c r="Q3" s="25"/>
      <c r="R3" s="25"/>
      <c r="S3" s="25"/>
      <c r="T3" s="25"/>
      <c r="X3" s="28"/>
      <c r="Y3" s="28"/>
      <c r="Z3" s="28"/>
      <c r="AA3" s="28"/>
      <c r="AB3" s="28"/>
      <c r="AC3" s="28"/>
      <c r="AD3" s="28"/>
    </row>
    <row r="4" spans="1:30" ht="18" customHeight="1" x14ac:dyDescent="0.35">
      <c r="A4" s="471" t="str">
        <f>Allgemein!$A$4</f>
        <v>BASISPAKET</v>
      </c>
      <c r="B4" s="69" t="s">
        <v>580</v>
      </c>
      <c r="C4" s="70"/>
      <c r="D4" s="71"/>
      <c r="E4" s="71"/>
      <c r="F4" s="71"/>
      <c r="G4" s="71"/>
      <c r="H4" s="71"/>
      <c r="I4" s="71"/>
      <c r="J4" s="71"/>
      <c r="K4" s="71"/>
      <c r="L4" s="71"/>
      <c r="M4" s="71"/>
      <c r="N4" s="71"/>
      <c r="O4" s="71"/>
      <c r="P4" s="71"/>
      <c r="Q4" s="71"/>
      <c r="R4" s="71"/>
      <c r="S4" s="71"/>
      <c r="T4" s="72"/>
      <c r="X4" s="28"/>
      <c r="Y4" s="28"/>
      <c r="Z4" s="28"/>
      <c r="AA4" s="28"/>
      <c r="AB4" s="28"/>
      <c r="AC4" s="28"/>
      <c r="AD4" s="28"/>
    </row>
    <row r="5" spans="1:30" ht="7.5" customHeight="1" x14ac:dyDescent="0.35">
      <c r="A5" s="472"/>
      <c r="B5" s="89"/>
      <c r="C5" s="66"/>
      <c r="D5" s="30"/>
      <c r="E5" s="30"/>
      <c r="F5" s="30"/>
      <c r="G5" s="30"/>
      <c r="H5" s="30"/>
      <c r="I5" s="30"/>
      <c r="J5" s="30"/>
      <c r="K5" s="30"/>
      <c r="L5" s="30"/>
      <c r="M5" s="30"/>
      <c r="N5" s="30"/>
      <c r="O5" s="30"/>
      <c r="P5" s="30"/>
      <c r="Q5" s="30"/>
      <c r="R5" s="30"/>
      <c r="S5" s="30"/>
      <c r="T5" s="74"/>
      <c r="X5" s="28"/>
      <c r="Y5" s="28"/>
      <c r="Z5" s="28"/>
      <c r="AA5" s="28"/>
      <c r="AB5" s="28"/>
      <c r="AC5" s="28"/>
      <c r="AD5" s="28"/>
    </row>
    <row r="6" spans="1:30" ht="12.6" customHeight="1" x14ac:dyDescent="0.35">
      <c r="A6" s="472"/>
      <c r="B6" s="89"/>
      <c r="C6" s="79" t="s">
        <v>581</v>
      </c>
      <c r="D6" s="88"/>
      <c r="E6" s="88"/>
      <c r="F6" s="88"/>
      <c r="G6" s="88"/>
      <c r="H6" s="88"/>
      <c r="I6" s="88"/>
      <c r="J6" s="88"/>
      <c r="K6" s="88"/>
      <c r="L6" s="88"/>
      <c r="M6" s="88"/>
      <c r="N6" s="88"/>
      <c r="O6" s="88"/>
      <c r="P6" s="88"/>
      <c r="Q6" s="88"/>
      <c r="R6" s="88"/>
      <c r="S6" s="88"/>
      <c r="T6" s="74"/>
      <c r="X6" s="28"/>
      <c r="Y6" s="28"/>
      <c r="Z6" s="28"/>
      <c r="AA6" s="28"/>
      <c r="AB6" s="28"/>
      <c r="AC6" s="28"/>
      <c r="AD6" s="28"/>
    </row>
    <row r="7" spans="1:30" ht="12.6" customHeight="1" x14ac:dyDescent="0.35">
      <c r="A7" s="472"/>
      <c r="B7" s="89"/>
      <c r="C7" s="79" t="s">
        <v>582</v>
      </c>
      <c r="D7" s="88"/>
      <c r="E7" s="88"/>
      <c r="F7" s="88"/>
      <c r="G7" s="88"/>
      <c r="H7" s="88"/>
      <c r="I7" s="88"/>
      <c r="J7" s="88"/>
      <c r="K7" s="88"/>
      <c r="L7" s="88"/>
      <c r="M7" s="88"/>
      <c r="N7" s="88"/>
      <c r="O7" s="88"/>
      <c r="P7" s="88"/>
      <c r="Q7" s="88"/>
      <c r="R7" s="88"/>
      <c r="S7" s="88"/>
      <c r="T7" s="74"/>
      <c r="X7" s="28"/>
      <c r="Y7" s="28"/>
      <c r="Z7" s="28"/>
      <c r="AA7" s="28"/>
      <c r="AB7" s="28"/>
      <c r="AC7" s="28"/>
      <c r="AD7" s="28"/>
    </row>
    <row r="8" spans="1:30" ht="12.6" customHeight="1" x14ac:dyDescent="0.35">
      <c r="A8" s="472"/>
      <c r="B8" s="89"/>
      <c r="C8" s="79" t="s">
        <v>583</v>
      </c>
      <c r="D8" s="88"/>
      <c r="E8" s="88"/>
      <c r="F8" s="88"/>
      <c r="G8" s="88"/>
      <c r="H8" s="88"/>
      <c r="I8" s="88"/>
      <c r="J8" s="88"/>
      <c r="K8" s="88"/>
      <c r="L8" s="88"/>
      <c r="M8" s="88"/>
      <c r="N8" s="88"/>
      <c r="O8" s="88"/>
      <c r="P8" s="88"/>
      <c r="Q8" s="88"/>
      <c r="R8" s="88"/>
      <c r="S8" s="88"/>
      <c r="T8" s="74"/>
      <c r="X8" s="28"/>
      <c r="Y8" s="28"/>
      <c r="Z8" s="28"/>
      <c r="AA8" s="28"/>
      <c r="AB8" s="28"/>
      <c r="AC8" s="28"/>
      <c r="AD8" s="28"/>
    </row>
    <row r="9" spans="1:30" ht="4.5" customHeight="1" x14ac:dyDescent="0.35">
      <c r="A9" s="472"/>
      <c r="B9" s="89"/>
      <c r="C9" s="66"/>
      <c r="D9" s="30"/>
      <c r="E9" s="30"/>
      <c r="F9" s="30"/>
      <c r="G9" s="30"/>
      <c r="H9" s="30"/>
      <c r="I9" s="30"/>
      <c r="J9" s="30"/>
      <c r="K9" s="30"/>
      <c r="L9" s="30"/>
      <c r="M9" s="30"/>
      <c r="N9" s="30"/>
      <c r="O9" s="30"/>
      <c r="P9" s="30"/>
      <c r="Q9" s="30"/>
      <c r="R9" s="30"/>
      <c r="S9" s="30"/>
      <c r="T9" s="74"/>
      <c r="X9" s="28"/>
      <c r="Y9" s="28"/>
      <c r="Z9" s="28"/>
      <c r="AA9" s="28"/>
      <c r="AB9" s="28"/>
      <c r="AC9" s="28"/>
      <c r="AD9" s="28"/>
    </row>
    <row r="10" spans="1:30" ht="17.25" customHeight="1" x14ac:dyDescent="0.35">
      <c r="A10" s="472"/>
      <c r="B10" s="75" t="s">
        <v>92</v>
      </c>
      <c r="C10" s="579" t="s">
        <v>584</v>
      </c>
      <c r="D10" s="579"/>
      <c r="E10" s="579"/>
      <c r="F10" s="579"/>
      <c r="G10" s="579"/>
      <c r="H10" s="579"/>
      <c r="I10" s="579"/>
      <c r="J10" s="579"/>
      <c r="K10" s="580"/>
      <c r="L10" s="519" t="s">
        <v>585</v>
      </c>
      <c r="M10" s="577"/>
      <c r="N10" s="520"/>
      <c r="O10" s="30"/>
      <c r="P10" s="30"/>
      <c r="Q10" s="519" t="s">
        <v>586</v>
      </c>
      <c r="R10" s="520"/>
      <c r="S10" s="30"/>
      <c r="T10" s="74"/>
      <c r="X10" s="28"/>
      <c r="Y10" s="28"/>
      <c r="Z10" s="28"/>
      <c r="AA10" s="28"/>
      <c r="AB10" s="28"/>
      <c r="AC10" s="28"/>
      <c r="AD10" s="28"/>
    </row>
    <row r="11" spans="1:30" ht="17.25" customHeight="1" x14ac:dyDescent="0.35">
      <c r="A11" s="472"/>
      <c r="B11" s="89"/>
      <c r="C11" s="579"/>
      <c r="D11" s="579"/>
      <c r="E11" s="579"/>
      <c r="F11" s="579"/>
      <c r="G11" s="579"/>
      <c r="H11" s="579"/>
      <c r="I11" s="579"/>
      <c r="J11" s="579"/>
      <c r="K11" s="580"/>
      <c r="L11" s="521"/>
      <c r="M11" s="578"/>
      <c r="N11" s="522"/>
      <c r="O11" s="30"/>
      <c r="P11" s="30"/>
      <c r="Q11" s="521"/>
      <c r="R11" s="522"/>
      <c r="S11" s="30"/>
      <c r="T11" s="74"/>
      <c r="X11" s="28"/>
      <c r="Y11" s="28"/>
      <c r="Z11" s="28"/>
      <c r="AA11" s="28"/>
      <c r="AB11" s="28"/>
      <c r="AC11" s="28"/>
      <c r="AD11" s="28"/>
    </row>
    <row r="12" spans="1:30" ht="15" customHeight="1" x14ac:dyDescent="0.35">
      <c r="A12" s="472"/>
      <c r="B12" s="75"/>
      <c r="C12" s="30" t="s">
        <v>587</v>
      </c>
      <c r="D12" s="30"/>
      <c r="E12" s="30"/>
      <c r="F12" s="30"/>
      <c r="G12" s="30"/>
      <c r="H12" s="30"/>
      <c r="I12" s="30"/>
      <c r="J12" s="30"/>
      <c r="K12" s="350"/>
      <c r="L12" s="581"/>
      <c r="M12" s="581"/>
      <c r="N12" s="581"/>
      <c r="O12" s="30" t="s">
        <v>588</v>
      </c>
      <c r="P12" s="30"/>
      <c r="Q12" s="531"/>
      <c r="R12" s="532"/>
      <c r="S12" s="30" t="s">
        <v>588</v>
      </c>
      <c r="T12" s="74"/>
      <c r="X12" s="28"/>
      <c r="Y12" s="28"/>
      <c r="Z12" s="28"/>
      <c r="AA12" s="28"/>
      <c r="AB12" s="28"/>
      <c r="AC12" s="28"/>
      <c r="AD12" s="28"/>
    </row>
    <row r="13" spans="1:30" ht="15" customHeight="1" x14ac:dyDescent="0.35">
      <c r="A13" s="472"/>
      <c r="B13" s="75"/>
      <c r="C13" s="30" t="s">
        <v>589</v>
      </c>
      <c r="D13" s="30"/>
      <c r="E13" s="30"/>
      <c r="F13" s="30"/>
      <c r="G13" s="30"/>
      <c r="H13" s="30"/>
      <c r="I13" s="30"/>
      <c r="J13" s="30"/>
      <c r="K13" s="350"/>
      <c r="L13" s="581"/>
      <c r="M13" s="581"/>
      <c r="N13" s="581"/>
      <c r="O13" s="30" t="s">
        <v>590</v>
      </c>
      <c r="P13" s="30"/>
      <c r="Q13" s="531"/>
      <c r="R13" s="532"/>
      <c r="S13" s="30" t="s">
        <v>590</v>
      </c>
      <c r="T13" s="74"/>
      <c r="X13" s="28"/>
      <c r="Y13" s="28"/>
      <c r="Z13" s="28"/>
      <c r="AA13" s="28"/>
      <c r="AB13" s="28"/>
      <c r="AC13" s="28"/>
      <c r="AD13" s="28"/>
    </row>
    <row r="14" spans="1:30" ht="15" customHeight="1" x14ac:dyDescent="0.35">
      <c r="A14" s="472"/>
      <c r="B14" s="75"/>
      <c r="C14" s="30" t="s">
        <v>591</v>
      </c>
      <c r="D14" s="30"/>
      <c r="E14" s="30"/>
      <c r="F14" s="30"/>
      <c r="G14" s="30"/>
      <c r="H14" s="30"/>
      <c r="I14" s="30"/>
      <c r="J14" s="30"/>
      <c r="K14" s="30"/>
      <c r="L14" s="581"/>
      <c r="M14" s="581"/>
      <c r="N14" s="581"/>
      <c r="O14" s="30" t="s">
        <v>509</v>
      </c>
      <c r="P14" s="30"/>
      <c r="Q14" s="531"/>
      <c r="R14" s="532"/>
      <c r="S14" s="30" t="s">
        <v>509</v>
      </c>
      <c r="T14" s="74"/>
      <c r="X14" s="28"/>
      <c r="Y14" s="28"/>
      <c r="Z14" s="28"/>
      <c r="AA14" s="28"/>
      <c r="AB14" s="28"/>
      <c r="AC14" s="28"/>
      <c r="AD14" s="28"/>
    </row>
    <row r="15" spans="1:30" ht="15" customHeight="1" x14ac:dyDescent="0.35">
      <c r="A15" s="472"/>
      <c r="B15" s="75"/>
      <c r="C15" s="30" t="s">
        <v>592</v>
      </c>
      <c r="D15" s="30"/>
      <c r="E15" s="30"/>
      <c r="F15" s="30"/>
      <c r="G15" s="30"/>
      <c r="H15" s="30"/>
      <c r="I15" s="30"/>
      <c r="J15" s="30"/>
      <c r="K15" s="30"/>
      <c r="L15" s="582"/>
      <c r="M15" s="582"/>
      <c r="N15" s="582"/>
      <c r="O15" s="30" t="s">
        <v>509</v>
      </c>
      <c r="P15" s="30"/>
      <c r="Q15" s="531"/>
      <c r="R15" s="532"/>
      <c r="S15" s="30" t="s">
        <v>509</v>
      </c>
      <c r="T15" s="74"/>
      <c r="X15" s="28"/>
      <c r="Y15" s="28"/>
      <c r="Z15" s="28"/>
      <c r="AA15" s="28"/>
      <c r="AB15" s="28"/>
      <c r="AC15" s="28"/>
      <c r="AD15" s="28"/>
    </row>
    <row r="16" spans="1:30" ht="5.25" customHeight="1" x14ac:dyDescent="0.35">
      <c r="A16" s="472"/>
      <c r="B16" s="75"/>
      <c r="C16" s="30"/>
      <c r="D16" s="30"/>
      <c r="E16" s="30"/>
      <c r="F16" s="30"/>
      <c r="G16" s="30"/>
      <c r="H16" s="30"/>
      <c r="I16" s="30"/>
      <c r="J16" s="30"/>
      <c r="K16" s="30"/>
      <c r="L16" s="30"/>
      <c r="M16" s="30"/>
      <c r="N16" s="30"/>
      <c r="O16" s="30"/>
      <c r="P16" s="30"/>
      <c r="Q16" s="30"/>
      <c r="R16" s="30"/>
      <c r="S16" s="30"/>
      <c r="T16" s="74"/>
      <c r="X16" s="28"/>
      <c r="Y16" s="28"/>
      <c r="Z16" s="28"/>
      <c r="AA16" s="28"/>
      <c r="AB16" s="28"/>
      <c r="AC16" s="28"/>
      <c r="AD16" s="28"/>
    </row>
    <row r="17" spans="1:30" ht="15" customHeight="1" x14ac:dyDescent="0.35">
      <c r="A17" s="472"/>
      <c r="B17" s="75" t="s">
        <v>110</v>
      </c>
      <c r="C17" s="86" t="s">
        <v>593</v>
      </c>
      <c r="D17" s="30"/>
      <c r="E17" s="30"/>
      <c r="F17" s="66"/>
      <c r="G17" s="66"/>
      <c r="H17" s="30"/>
      <c r="I17" s="30"/>
      <c r="J17" s="30"/>
      <c r="K17" s="30"/>
      <c r="L17" s="30"/>
      <c r="M17" s="30"/>
      <c r="N17" s="30"/>
      <c r="O17" s="30"/>
      <c r="P17" s="30"/>
      <c r="Q17" s="30"/>
      <c r="R17" s="30"/>
      <c r="S17" s="30"/>
      <c r="T17" s="74"/>
      <c r="X17" s="28"/>
      <c r="Y17" s="28"/>
      <c r="Z17" s="28"/>
      <c r="AA17" s="28"/>
      <c r="AB17" s="28"/>
      <c r="AC17" s="28"/>
      <c r="AD17" s="28"/>
    </row>
    <row r="18" spans="1:30" ht="15" customHeight="1" x14ac:dyDescent="0.35">
      <c r="A18" s="472"/>
      <c r="B18" s="75"/>
      <c r="C18" s="30"/>
      <c r="D18" s="30" t="s">
        <v>594</v>
      </c>
      <c r="E18" s="30"/>
      <c r="F18" s="24"/>
      <c r="G18" s="30" t="s">
        <v>595</v>
      </c>
      <c r="H18" s="30"/>
      <c r="I18" s="30"/>
      <c r="J18" s="30"/>
      <c r="K18" s="24"/>
      <c r="L18" s="30" t="s">
        <v>596</v>
      </c>
      <c r="M18" s="30"/>
      <c r="N18" s="30"/>
      <c r="O18" s="30"/>
      <c r="P18" s="30"/>
      <c r="Q18" s="24"/>
      <c r="R18" s="30" t="s">
        <v>463</v>
      </c>
      <c r="S18" s="30"/>
      <c r="T18" s="74"/>
      <c r="X18" s="28"/>
      <c r="Y18" s="28"/>
      <c r="Z18" s="28"/>
      <c r="AA18" s="28"/>
      <c r="AB18" s="28"/>
      <c r="AC18" s="28"/>
      <c r="AD18" s="28"/>
    </row>
    <row r="19" spans="1:30" ht="3.75" customHeight="1" x14ac:dyDescent="0.35">
      <c r="A19" s="472"/>
      <c r="B19" s="75"/>
      <c r="C19" s="30"/>
      <c r="D19" s="30"/>
      <c r="E19" s="30"/>
      <c r="F19" s="30"/>
      <c r="G19" s="30"/>
      <c r="H19" s="30"/>
      <c r="I19" s="30"/>
      <c r="J19" s="30"/>
      <c r="K19" s="30"/>
      <c r="L19" s="30"/>
      <c r="M19" s="30"/>
      <c r="N19" s="30"/>
      <c r="O19" s="30"/>
      <c r="P19" s="30"/>
      <c r="Q19" s="30"/>
      <c r="R19" s="30"/>
      <c r="S19" s="30"/>
      <c r="T19" s="74"/>
      <c r="X19" s="28"/>
      <c r="Y19" s="28"/>
      <c r="Z19" s="28"/>
      <c r="AA19" s="28"/>
      <c r="AB19" s="28"/>
      <c r="AC19" s="28"/>
      <c r="AD19" s="28"/>
    </row>
    <row r="20" spans="1:30" ht="15" customHeight="1" x14ac:dyDescent="0.35">
      <c r="A20" s="472"/>
      <c r="B20" s="75"/>
      <c r="C20" s="30"/>
      <c r="D20" s="30" t="s">
        <v>597</v>
      </c>
      <c r="E20" s="30"/>
      <c r="F20" s="24"/>
      <c r="G20" s="30" t="s">
        <v>595</v>
      </c>
      <c r="H20" s="30"/>
      <c r="I20" s="30"/>
      <c r="J20" s="30"/>
      <c r="K20" s="24"/>
      <c r="L20" s="30" t="s">
        <v>596</v>
      </c>
      <c r="M20" s="30"/>
      <c r="N20" s="30"/>
      <c r="O20" s="30"/>
      <c r="P20" s="30"/>
      <c r="Q20" s="24"/>
      <c r="R20" s="30" t="s">
        <v>463</v>
      </c>
      <c r="S20" s="30"/>
      <c r="T20" s="74"/>
      <c r="X20" s="28"/>
      <c r="Y20" s="28"/>
      <c r="Z20" s="28"/>
      <c r="AA20" s="28"/>
      <c r="AB20" s="28"/>
      <c r="AC20" s="28"/>
      <c r="AD20" s="28"/>
    </row>
    <row r="21" spans="1:30" ht="5.25" customHeight="1" x14ac:dyDescent="0.35">
      <c r="A21" s="472"/>
      <c r="B21" s="75"/>
      <c r="C21" s="30"/>
      <c r="D21" s="30"/>
      <c r="E21" s="30"/>
      <c r="F21" s="30"/>
      <c r="G21" s="30"/>
      <c r="H21" s="30"/>
      <c r="I21" s="30"/>
      <c r="J21" s="30"/>
      <c r="K21" s="30"/>
      <c r="L21" s="30"/>
      <c r="M21" s="30"/>
      <c r="N21" s="30"/>
      <c r="O21" s="30"/>
      <c r="P21" s="30"/>
      <c r="Q21" s="30"/>
      <c r="R21" s="30"/>
      <c r="S21" s="30"/>
      <c r="T21" s="74"/>
      <c r="X21" s="28"/>
      <c r="Y21" s="28"/>
      <c r="Z21" s="28"/>
      <c r="AA21" s="28"/>
      <c r="AB21" s="28"/>
      <c r="AC21" s="28"/>
      <c r="AD21" s="28"/>
    </row>
    <row r="22" spans="1:30" ht="15" customHeight="1" x14ac:dyDescent="0.35">
      <c r="A22" s="472"/>
      <c r="B22" s="75" t="s">
        <v>160</v>
      </c>
      <c r="C22" s="30" t="s">
        <v>598</v>
      </c>
      <c r="D22" s="30"/>
      <c r="E22" s="30"/>
      <c r="F22" s="30"/>
      <c r="G22" s="30"/>
      <c r="H22" s="30"/>
      <c r="I22" s="30"/>
      <c r="J22" s="30"/>
      <c r="K22" s="30"/>
      <c r="L22" s="30"/>
      <c r="M22" s="30"/>
      <c r="N22" s="30"/>
      <c r="O22" s="30"/>
      <c r="P22" s="30"/>
      <c r="Q22" s="30"/>
      <c r="R22" s="30"/>
      <c r="S22" s="30"/>
      <c r="T22" s="74"/>
      <c r="X22" s="28"/>
      <c r="Y22" s="28"/>
      <c r="Z22" s="28"/>
      <c r="AA22" s="28"/>
      <c r="AB22" s="28"/>
      <c r="AC22" s="28"/>
      <c r="AD22" s="28"/>
    </row>
    <row r="23" spans="1:30" ht="15" customHeight="1" x14ac:dyDescent="0.35">
      <c r="A23" s="472"/>
      <c r="B23" s="75"/>
      <c r="C23" s="30"/>
      <c r="D23" s="30"/>
      <c r="E23" s="30"/>
      <c r="F23" s="24"/>
      <c r="G23" s="30" t="s">
        <v>599</v>
      </c>
      <c r="H23" s="30"/>
      <c r="I23" s="30"/>
      <c r="J23" s="30"/>
      <c r="K23" s="24"/>
      <c r="L23" s="30" t="s">
        <v>600</v>
      </c>
      <c r="M23" s="30"/>
      <c r="N23" s="30"/>
      <c r="O23" s="30"/>
      <c r="P23" s="30"/>
      <c r="Q23" s="24"/>
      <c r="R23" s="30" t="s">
        <v>601</v>
      </c>
      <c r="S23" s="30"/>
      <c r="T23" s="74"/>
      <c r="X23" s="28"/>
      <c r="Y23" s="28"/>
      <c r="Z23" s="28"/>
      <c r="AA23" s="28"/>
      <c r="AB23" s="28"/>
      <c r="AC23" s="28"/>
      <c r="AD23" s="28"/>
    </row>
    <row r="24" spans="1:30" ht="5.25" customHeight="1" x14ac:dyDescent="0.35">
      <c r="A24" s="472"/>
      <c r="B24" s="75"/>
      <c r="C24" s="30"/>
      <c r="D24" s="30"/>
      <c r="E24" s="30"/>
      <c r="F24" s="30"/>
      <c r="G24" s="30"/>
      <c r="H24" s="30"/>
      <c r="I24" s="30"/>
      <c r="J24" s="30"/>
      <c r="K24" s="30"/>
      <c r="L24" s="30"/>
      <c r="M24" s="30"/>
      <c r="N24" s="30"/>
      <c r="O24" s="30"/>
      <c r="P24" s="30"/>
      <c r="Q24" s="30"/>
      <c r="R24" s="30"/>
      <c r="S24" s="30"/>
      <c r="T24" s="74"/>
      <c r="X24" s="28"/>
      <c r="Y24" s="28"/>
      <c r="Z24" s="28"/>
      <c r="AA24" s="28"/>
      <c r="AB24" s="28"/>
      <c r="AC24" s="28"/>
      <c r="AD24" s="28"/>
    </row>
    <row r="25" spans="1:30" ht="15" customHeight="1" x14ac:dyDescent="0.35">
      <c r="A25" s="472"/>
      <c r="B25" s="75"/>
      <c r="C25" s="30"/>
      <c r="D25" s="30"/>
      <c r="E25" s="30"/>
      <c r="F25" s="24"/>
      <c r="G25" s="30" t="s">
        <v>602</v>
      </c>
      <c r="H25" s="30"/>
      <c r="I25" s="30"/>
      <c r="J25" s="30"/>
      <c r="K25" s="24"/>
      <c r="L25" s="30" t="s">
        <v>603</v>
      </c>
      <c r="M25" s="30"/>
      <c r="N25" s="30"/>
      <c r="O25" s="30"/>
      <c r="P25" s="30"/>
      <c r="Q25" s="30"/>
      <c r="R25" s="30"/>
      <c r="S25" s="30"/>
      <c r="T25" s="74"/>
      <c r="X25" s="28"/>
      <c r="Y25" s="28"/>
      <c r="Z25" s="28"/>
      <c r="AA25" s="28"/>
      <c r="AB25" s="28"/>
      <c r="AC25" s="28"/>
      <c r="AD25" s="28"/>
    </row>
    <row r="26" spans="1:30" ht="15" customHeight="1" x14ac:dyDescent="0.35">
      <c r="A26" s="472"/>
      <c r="B26" s="75"/>
      <c r="C26" s="30"/>
      <c r="D26" s="30"/>
      <c r="E26" s="30"/>
      <c r="F26" s="30"/>
      <c r="G26" s="30"/>
      <c r="H26" s="30"/>
      <c r="I26" s="30"/>
      <c r="J26" s="30"/>
      <c r="K26" s="30"/>
      <c r="L26" s="30"/>
      <c r="M26" s="30"/>
      <c r="N26" s="30"/>
      <c r="O26" s="30"/>
      <c r="P26" s="30"/>
      <c r="Q26" s="30"/>
      <c r="R26" s="30"/>
      <c r="S26" s="30"/>
      <c r="T26" s="74"/>
      <c r="X26" s="28"/>
      <c r="Y26" s="28"/>
      <c r="Z26" s="28"/>
      <c r="AA26" s="28"/>
      <c r="AB26" s="28"/>
      <c r="AC26" s="28"/>
      <c r="AD26" s="28"/>
    </row>
    <row r="27" spans="1:30" ht="15" customHeight="1" x14ac:dyDescent="0.35">
      <c r="A27" s="472"/>
      <c r="B27" s="75" t="s">
        <v>237</v>
      </c>
      <c r="C27" s="30" t="s">
        <v>604</v>
      </c>
      <c r="D27" s="30"/>
      <c r="E27" s="30"/>
      <c r="F27" s="30"/>
      <c r="G27" s="30"/>
      <c r="H27" s="30"/>
      <c r="I27" s="30"/>
      <c r="J27" s="30"/>
      <c r="K27" s="30"/>
      <c r="L27" s="30"/>
      <c r="M27" s="30"/>
      <c r="N27" s="519" t="s">
        <v>605</v>
      </c>
      <c r="O27" s="577"/>
      <c r="P27" s="519" t="s">
        <v>606</v>
      </c>
      <c r="Q27" s="577"/>
      <c r="R27" s="545" t="s">
        <v>607</v>
      </c>
      <c r="S27" s="520" t="s">
        <v>608</v>
      </c>
      <c r="T27" s="74"/>
      <c r="U27" s="32"/>
      <c r="V27" s="32"/>
      <c r="X27" s="28"/>
      <c r="Y27" s="35"/>
      <c r="Z27" s="35"/>
      <c r="AA27" s="28"/>
      <c r="AB27" s="35"/>
      <c r="AC27" s="28"/>
      <c r="AD27" s="28"/>
    </row>
    <row r="28" spans="1:30" ht="15" customHeight="1" x14ac:dyDescent="0.35">
      <c r="A28" s="472"/>
      <c r="B28" s="75"/>
      <c r="C28" s="30" t="s">
        <v>609</v>
      </c>
      <c r="D28" s="30"/>
      <c r="E28" s="30"/>
      <c r="F28" s="30"/>
      <c r="G28" s="30"/>
      <c r="H28" s="30"/>
      <c r="I28" s="30"/>
      <c r="J28" s="30"/>
      <c r="K28" s="30"/>
      <c r="L28" s="30"/>
      <c r="M28" s="30"/>
      <c r="N28" s="586"/>
      <c r="O28" s="587"/>
      <c r="P28" s="586"/>
      <c r="Q28" s="587"/>
      <c r="R28" s="545"/>
      <c r="S28" s="585"/>
      <c r="T28" s="74"/>
      <c r="U28" s="32"/>
      <c r="V28" s="32"/>
      <c r="X28" s="28"/>
      <c r="Y28" s="35"/>
      <c r="Z28" s="35"/>
      <c r="AA28" s="28"/>
      <c r="AB28" s="35"/>
      <c r="AC28" s="28"/>
      <c r="AD28" s="28"/>
    </row>
    <row r="29" spans="1:30" ht="15" customHeight="1" x14ac:dyDescent="0.35">
      <c r="A29" s="472"/>
      <c r="B29" s="75"/>
      <c r="C29" s="30" t="s">
        <v>610</v>
      </c>
      <c r="D29" s="30"/>
      <c r="E29" s="30"/>
      <c r="F29" s="30"/>
      <c r="G29" s="30"/>
      <c r="H29" s="30"/>
      <c r="I29" s="30"/>
      <c r="J29" s="30"/>
      <c r="K29" s="30"/>
      <c r="L29" s="30"/>
      <c r="M29" s="30"/>
      <c r="N29" s="586"/>
      <c r="O29" s="587"/>
      <c r="P29" s="586"/>
      <c r="Q29" s="587"/>
      <c r="R29" s="545"/>
      <c r="S29" s="585"/>
      <c r="T29" s="74"/>
      <c r="U29" s="32"/>
      <c r="V29" s="32"/>
      <c r="X29" s="28"/>
      <c r="Y29" s="35"/>
      <c r="Z29" s="35"/>
      <c r="AA29" s="28"/>
      <c r="AB29" s="35"/>
      <c r="AC29" s="28"/>
      <c r="AD29" s="28"/>
    </row>
    <row r="30" spans="1:30" ht="15" customHeight="1" x14ac:dyDescent="0.35">
      <c r="A30" s="472"/>
      <c r="B30" s="75"/>
      <c r="C30" s="30"/>
      <c r="D30" s="30"/>
      <c r="E30" s="30"/>
      <c r="F30" s="30"/>
      <c r="G30" s="30"/>
      <c r="H30" s="30"/>
      <c r="I30" s="30"/>
      <c r="J30" s="30"/>
      <c r="K30" s="30"/>
      <c r="L30" s="30"/>
      <c r="M30" s="30"/>
      <c r="N30" s="586"/>
      <c r="O30" s="587"/>
      <c r="P30" s="586"/>
      <c r="Q30" s="587"/>
      <c r="R30" s="545"/>
      <c r="S30" s="585"/>
      <c r="T30" s="74"/>
      <c r="U30" s="32"/>
      <c r="V30" s="32"/>
      <c r="X30" s="28"/>
      <c r="Y30" s="35"/>
      <c r="Z30" s="35"/>
      <c r="AA30" s="28"/>
      <c r="AB30" s="35"/>
      <c r="AC30" s="28"/>
      <c r="AD30" s="28"/>
    </row>
    <row r="31" spans="1:30" ht="15" customHeight="1" x14ac:dyDescent="0.35">
      <c r="A31" s="472"/>
      <c r="B31" s="75"/>
      <c r="C31" s="85" t="s">
        <v>611</v>
      </c>
      <c r="D31" s="30"/>
      <c r="E31" s="30"/>
      <c r="F31" s="30"/>
      <c r="G31" s="30"/>
      <c r="H31" s="30"/>
      <c r="I31" s="30"/>
      <c r="J31" s="30"/>
      <c r="K31" s="30"/>
      <c r="L31" s="30"/>
      <c r="M31" s="30"/>
      <c r="N31" s="590" t="s">
        <v>612</v>
      </c>
      <c r="O31" s="590"/>
      <c r="P31" s="590" t="s">
        <v>613</v>
      </c>
      <c r="Q31" s="590"/>
      <c r="R31" s="172" t="s">
        <v>614</v>
      </c>
      <c r="S31" s="172" t="s">
        <v>615</v>
      </c>
      <c r="T31" s="74"/>
      <c r="U31" s="32"/>
      <c r="V31" s="32"/>
      <c r="X31" s="28"/>
      <c r="Y31" s="35"/>
      <c r="Z31" s="35"/>
      <c r="AA31" s="28"/>
      <c r="AB31" s="35"/>
      <c r="AC31" s="28"/>
      <c r="AD31" s="28"/>
    </row>
    <row r="32" spans="1:30" ht="15" customHeight="1" x14ac:dyDescent="0.35">
      <c r="A32" s="472"/>
      <c r="B32" s="75"/>
      <c r="C32" s="174" t="s">
        <v>616</v>
      </c>
      <c r="D32" s="30"/>
      <c r="E32" s="30"/>
      <c r="F32" s="30"/>
      <c r="G32" s="30"/>
      <c r="H32" s="30"/>
      <c r="I32" s="30"/>
      <c r="J32" s="30"/>
      <c r="K32" s="30"/>
      <c r="L32" s="30"/>
      <c r="M32" s="30"/>
      <c r="N32" s="547"/>
      <c r="O32" s="548"/>
      <c r="P32" s="583" t="str">
        <f>IF(N32="","k. A.",1+N32)</f>
        <v>k. A.</v>
      </c>
      <c r="Q32" s="584"/>
      <c r="R32" s="31"/>
      <c r="S32" s="173" t="str">
        <f>IF(OR(P32="k. A.",R32=""),"k. A.",R32/P32)</f>
        <v>k. A.</v>
      </c>
      <c r="T32" s="74"/>
      <c r="U32" s="32"/>
      <c r="V32" s="32"/>
      <c r="X32" s="28"/>
      <c r="Y32" s="35"/>
      <c r="Z32" s="35"/>
      <c r="AA32" s="28"/>
      <c r="AB32" s="35"/>
      <c r="AC32" s="28"/>
      <c r="AD32" s="28"/>
    </row>
    <row r="33" spans="1:30" ht="15" customHeight="1" x14ac:dyDescent="0.35">
      <c r="A33" s="472"/>
      <c r="B33" s="75"/>
      <c r="C33" s="174" t="s">
        <v>617</v>
      </c>
      <c r="D33" s="30"/>
      <c r="E33" s="30"/>
      <c r="F33" s="30"/>
      <c r="G33" s="30"/>
      <c r="H33" s="30"/>
      <c r="I33" s="30"/>
      <c r="J33" s="30"/>
      <c r="K33" s="30"/>
      <c r="L33" s="30"/>
      <c r="M33" s="30"/>
      <c r="N33" s="547"/>
      <c r="O33" s="548"/>
      <c r="P33" s="583" t="str">
        <f t="shared" ref="P33:P35" si="0">IF(N33="","k. A.",1+N33)</f>
        <v>k. A.</v>
      </c>
      <c r="Q33" s="584"/>
      <c r="R33" s="31"/>
      <c r="S33" s="173" t="str">
        <f>IF(OR(P33="k. A.",R33=""),"k. A.",R33/P33)</f>
        <v>k. A.</v>
      </c>
      <c r="T33" s="74"/>
      <c r="U33" s="32"/>
      <c r="V33" s="32"/>
      <c r="X33" s="28"/>
      <c r="Y33" s="35"/>
      <c r="Z33" s="35"/>
      <c r="AA33" s="28"/>
      <c r="AB33" s="35"/>
      <c r="AC33" s="28"/>
      <c r="AD33" s="28"/>
    </row>
    <row r="34" spans="1:30" ht="15" customHeight="1" x14ac:dyDescent="0.35">
      <c r="A34" s="472"/>
      <c r="B34" s="75"/>
      <c r="C34" s="174" t="s">
        <v>618</v>
      </c>
      <c r="D34" s="30"/>
      <c r="E34" s="30"/>
      <c r="F34" s="30"/>
      <c r="G34" s="30"/>
      <c r="H34" s="30"/>
      <c r="I34" s="30"/>
      <c r="J34" s="30"/>
      <c r="K34" s="30"/>
      <c r="L34" s="30"/>
      <c r="M34" s="30"/>
      <c r="N34" s="547"/>
      <c r="O34" s="548"/>
      <c r="P34" s="583" t="str">
        <f t="shared" si="0"/>
        <v>k. A.</v>
      </c>
      <c r="Q34" s="584"/>
      <c r="R34" s="31"/>
      <c r="S34" s="173" t="str">
        <f>IF(OR(P34="k. A.",R34=""),"k. A.",R34/P34)</f>
        <v>k. A.</v>
      </c>
      <c r="T34" s="74"/>
      <c r="U34" s="32"/>
      <c r="V34" s="32"/>
      <c r="X34" s="28"/>
      <c r="Y34" s="35"/>
      <c r="Z34" s="35"/>
      <c r="AA34" s="28"/>
      <c r="AB34" s="35"/>
      <c r="AC34" s="28"/>
      <c r="AD34" s="28"/>
    </row>
    <row r="35" spans="1:30" ht="15" customHeight="1" x14ac:dyDescent="0.35">
      <c r="A35" s="472"/>
      <c r="B35" s="75"/>
      <c r="C35" s="174" t="s">
        <v>619</v>
      </c>
      <c r="D35" s="30"/>
      <c r="E35" s="30"/>
      <c r="F35" s="30"/>
      <c r="G35" s="30"/>
      <c r="H35" s="30"/>
      <c r="I35" s="30"/>
      <c r="J35" s="30"/>
      <c r="K35" s="30"/>
      <c r="L35" s="30"/>
      <c r="M35" s="30"/>
      <c r="N35" s="547"/>
      <c r="O35" s="548"/>
      <c r="P35" s="583" t="str">
        <f t="shared" si="0"/>
        <v>k. A.</v>
      </c>
      <c r="Q35" s="584"/>
      <c r="R35" s="31"/>
      <c r="S35" s="173" t="str">
        <f>IF(OR(P35="k. A.",R35=""),"k. A.",R35/P35)</f>
        <v>k. A.</v>
      </c>
      <c r="T35" s="74"/>
      <c r="U35" s="32"/>
      <c r="V35" s="32"/>
      <c r="X35" s="28"/>
      <c r="Y35" s="35"/>
      <c r="Z35" s="35"/>
      <c r="AA35" s="28"/>
      <c r="AB35" s="35"/>
      <c r="AC35" s="28"/>
      <c r="AD35" s="28"/>
    </row>
    <row r="36" spans="1:30" ht="15" customHeight="1" x14ac:dyDescent="0.35">
      <c r="A36" s="472"/>
      <c r="B36" s="75"/>
      <c r="C36" s="85" t="s">
        <v>620</v>
      </c>
      <c r="D36" s="30"/>
      <c r="E36" s="30"/>
      <c r="F36" s="30"/>
      <c r="G36" s="30"/>
      <c r="H36" s="30"/>
      <c r="I36" s="30"/>
      <c r="J36" s="30"/>
      <c r="K36" s="30"/>
      <c r="L36" s="30"/>
      <c r="M36" s="30"/>
      <c r="N36" s="30"/>
      <c r="O36" s="30"/>
      <c r="P36" s="30"/>
      <c r="Q36" s="30"/>
      <c r="R36" s="30"/>
      <c r="S36" s="30"/>
      <c r="T36" s="74"/>
      <c r="U36" s="32"/>
      <c r="V36" s="32"/>
      <c r="X36" s="28"/>
      <c r="Y36" s="35"/>
      <c r="Z36" s="35"/>
      <c r="AA36" s="28"/>
      <c r="AB36" s="35"/>
      <c r="AC36" s="28"/>
      <c r="AD36" s="28"/>
    </row>
    <row r="37" spans="1:30" ht="15" customHeight="1" x14ac:dyDescent="0.35">
      <c r="A37" s="472"/>
      <c r="B37" s="75"/>
      <c r="C37" s="174" t="s">
        <v>616</v>
      </c>
      <c r="D37" s="30"/>
      <c r="E37" s="30"/>
      <c r="F37" s="30"/>
      <c r="G37" s="30"/>
      <c r="H37" s="30"/>
      <c r="I37" s="30"/>
      <c r="J37" s="30"/>
      <c r="K37" s="30"/>
      <c r="L37" s="30"/>
      <c r="M37" s="30"/>
      <c r="N37" s="547"/>
      <c r="O37" s="548"/>
      <c r="P37" s="583" t="str">
        <f t="shared" ref="P37" si="1">IF(N37="","k. A.",1+N37)</f>
        <v>k. A.</v>
      </c>
      <c r="Q37" s="584"/>
      <c r="R37" s="31"/>
      <c r="S37" s="173" t="str">
        <f>IF(OR(P37="k. A.",R37=""),"k. A.",R37/P37)</f>
        <v>k. A.</v>
      </c>
      <c r="T37" s="74"/>
      <c r="U37" s="32"/>
      <c r="V37" s="32"/>
      <c r="X37" s="28"/>
      <c r="Y37" s="35"/>
      <c r="Z37" s="35"/>
      <c r="AA37" s="28"/>
      <c r="AB37" s="35"/>
      <c r="AC37" s="28"/>
      <c r="AD37" s="28"/>
    </row>
    <row r="38" spans="1:30" ht="15" customHeight="1" x14ac:dyDescent="0.35">
      <c r="A38" s="472"/>
      <c r="B38" s="75"/>
      <c r="C38" s="174" t="s">
        <v>617</v>
      </c>
      <c r="D38" s="30"/>
      <c r="E38" s="30"/>
      <c r="F38" s="30"/>
      <c r="G38" s="30"/>
      <c r="H38" s="30"/>
      <c r="I38" s="30"/>
      <c r="J38" s="30"/>
      <c r="K38" s="30"/>
      <c r="L38" s="30"/>
      <c r="M38" s="30"/>
      <c r="N38" s="30"/>
      <c r="O38" s="30"/>
      <c r="P38" s="164" t="s">
        <v>621</v>
      </c>
      <c r="Q38" s="30"/>
      <c r="R38" s="30"/>
      <c r="S38" s="30"/>
      <c r="T38" s="74"/>
      <c r="U38" s="32"/>
      <c r="V38" s="32"/>
      <c r="X38" s="28"/>
      <c r="Y38" s="35"/>
      <c r="Z38" s="35"/>
      <c r="AA38" s="28"/>
      <c r="AB38" s="35"/>
      <c r="AC38" s="28"/>
      <c r="AD38" s="28"/>
    </row>
    <row r="39" spans="1:30" ht="15" customHeight="1" x14ac:dyDescent="0.35">
      <c r="A39" s="472"/>
      <c r="B39" s="75"/>
      <c r="C39" s="174" t="s">
        <v>618</v>
      </c>
      <c r="D39" s="30"/>
      <c r="E39" s="30"/>
      <c r="F39" s="30"/>
      <c r="G39" s="30"/>
      <c r="H39" s="30"/>
      <c r="I39" s="30"/>
      <c r="J39" s="30"/>
      <c r="K39" s="30"/>
      <c r="L39" s="30"/>
      <c r="M39" s="30"/>
      <c r="N39" s="547"/>
      <c r="O39" s="548"/>
      <c r="P39" s="583" t="str">
        <f t="shared" ref="P39:P40" si="2">IF(N39="","k. A.",1+N39)</f>
        <v>k. A.</v>
      </c>
      <c r="Q39" s="584"/>
      <c r="R39" s="31"/>
      <c r="S39" s="173" t="str">
        <f>IF(OR(P39="k. A.",R39=""),"k. A.",R39/P39)</f>
        <v>k. A.</v>
      </c>
      <c r="T39" s="74"/>
      <c r="U39" s="32"/>
      <c r="V39" s="32"/>
      <c r="X39" s="28"/>
      <c r="Y39" s="35"/>
      <c r="Z39" s="35"/>
      <c r="AA39" s="28"/>
      <c r="AB39" s="35"/>
      <c r="AC39" s="28"/>
      <c r="AD39" s="28"/>
    </row>
    <row r="40" spans="1:30" ht="15" customHeight="1" x14ac:dyDescent="0.35">
      <c r="A40" s="472"/>
      <c r="B40" s="75"/>
      <c r="C40" s="174" t="s">
        <v>619</v>
      </c>
      <c r="D40" s="30"/>
      <c r="E40" s="30"/>
      <c r="F40" s="30"/>
      <c r="G40" s="30"/>
      <c r="H40" s="30"/>
      <c r="I40" s="30"/>
      <c r="J40" s="30"/>
      <c r="K40" s="30"/>
      <c r="L40" s="30"/>
      <c r="M40" s="30"/>
      <c r="N40" s="547"/>
      <c r="O40" s="548"/>
      <c r="P40" s="583" t="str">
        <f t="shared" si="2"/>
        <v>k. A.</v>
      </c>
      <c r="Q40" s="584"/>
      <c r="R40" s="31"/>
      <c r="S40" s="173" t="str">
        <f>IF(OR(P40="k. A.",R40=""),"k. A.",R40/P40)</f>
        <v>k. A.</v>
      </c>
      <c r="T40" s="74"/>
      <c r="U40" s="32"/>
      <c r="V40" s="32"/>
      <c r="X40" s="28"/>
      <c r="Y40" s="35"/>
      <c r="Z40" s="35"/>
      <c r="AA40" s="28"/>
      <c r="AB40" s="35"/>
      <c r="AC40" s="28"/>
      <c r="AD40" s="28"/>
    </row>
    <row r="41" spans="1:30" ht="7.5" customHeight="1" x14ac:dyDescent="0.35">
      <c r="A41" s="472"/>
      <c r="B41" s="75"/>
      <c r="C41" s="66"/>
      <c r="D41" s="30"/>
      <c r="E41" s="30"/>
      <c r="F41" s="30"/>
      <c r="G41" s="30"/>
      <c r="H41" s="30"/>
      <c r="I41" s="30"/>
      <c r="J41" s="30"/>
      <c r="K41" s="30"/>
      <c r="L41" s="67"/>
      <c r="M41" s="30"/>
      <c r="N41" s="30"/>
      <c r="O41" s="30"/>
      <c r="P41" s="30"/>
      <c r="Q41" s="30"/>
      <c r="R41" s="30"/>
      <c r="S41" s="30"/>
      <c r="T41" s="74"/>
      <c r="V41" s="32"/>
      <c r="X41" s="28"/>
      <c r="Y41" s="28"/>
      <c r="Z41" s="28"/>
      <c r="AA41" s="28"/>
      <c r="AB41" s="28"/>
      <c r="AC41" s="28"/>
      <c r="AD41" s="28"/>
    </row>
    <row r="42" spans="1:30" ht="15" customHeight="1" x14ac:dyDescent="0.35">
      <c r="A42" s="472"/>
      <c r="B42" s="75" t="s">
        <v>239</v>
      </c>
      <c r="C42" s="86" t="s">
        <v>622</v>
      </c>
      <c r="D42" s="30"/>
      <c r="E42" s="30"/>
      <c r="F42" s="30"/>
      <c r="G42" s="30"/>
      <c r="H42" s="30"/>
      <c r="I42" s="30"/>
      <c r="J42" s="30"/>
      <c r="K42" s="30"/>
      <c r="L42" s="67"/>
      <c r="M42" s="30"/>
      <c r="N42" s="30"/>
      <c r="O42" s="30"/>
      <c r="P42" s="30"/>
      <c r="Q42" s="30"/>
      <c r="R42" s="30"/>
      <c r="S42" s="30"/>
      <c r="T42" s="74"/>
      <c r="V42" s="32"/>
      <c r="X42" s="28"/>
      <c r="Y42" s="28"/>
      <c r="Z42" s="28"/>
      <c r="AA42" s="28"/>
      <c r="AB42" s="28"/>
      <c r="AC42" s="28"/>
      <c r="AD42" s="28"/>
    </row>
    <row r="43" spans="1:30" ht="15" customHeight="1" x14ac:dyDescent="0.35">
      <c r="A43" s="472"/>
      <c r="B43" s="75"/>
      <c r="C43" s="86" t="s">
        <v>623</v>
      </c>
      <c r="D43" s="30"/>
      <c r="E43" s="30"/>
      <c r="F43" s="30"/>
      <c r="G43" s="30"/>
      <c r="H43" s="30"/>
      <c r="I43" s="30"/>
      <c r="J43" s="30"/>
      <c r="K43" s="30"/>
      <c r="L43" s="67"/>
      <c r="M43" s="30"/>
      <c r="N43" s="589"/>
      <c r="O43" s="589"/>
      <c r="P43" s="589"/>
      <c r="Q43" s="30" t="s">
        <v>624</v>
      </c>
      <c r="R43" s="30"/>
      <c r="S43" s="30"/>
      <c r="T43" s="74"/>
      <c r="V43" s="32"/>
      <c r="X43" s="28"/>
      <c r="Y43" s="28"/>
      <c r="Z43" s="28"/>
      <c r="AA43" s="28"/>
      <c r="AB43" s="28"/>
      <c r="AC43" s="28"/>
      <c r="AD43" s="28"/>
    </row>
    <row r="44" spans="1:30" ht="15" customHeight="1" x14ac:dyDescent="0.35">
      <c r="A44" s="472"/>
      <c r="B44" s="75"/>
      <c r="C44" s="86" t="s">
        <v>625</v>
      </c>
      <c r="D44" s="30"/>
      <c r="E44" s="30"/>
      <c r="F44" s="30"/>
      <c r="G44" s="30"/>
      <c r="H44" s="30"/>
      <c r="I44" s="30"/>
      <c r="J44" s="30"/>
      <c r="K44" s="30"/>
      <c r="L44" s="67"/>
      <c r="M44" s="30"/>
      <c r="N44" s="588"/>
      <c r="O44" s="588"/>
      <c r="P44" s="588"/>
      <c r="Q44" s="30" t="s">
        <v>626</v>
      </c>
      <c r="R44" s="30"/>
      <c r="S44" s="30"/>
      <c r="T44" s="74"/>
      <c r="V44" s="32"/>
      <c r="X44" s="28"/>
      <c r="Y44" s="28"/>
      <c r="Z44" s="28"/>
      <c r="AA44" s="28"/>
      <c r="AB44" s="28"/>
      <c r="AC44" s="28"/>
      <c r="AD44" s="28"/>
    </row>
    <row r="45" spans="1:30" ht="15" customHeight="1" x14ac:dyDescent="0.35">
      <c r="A45" s="472"/>
      <c r="B45" s="75"/>
      <c r="C45" s="86" t="s">
        <v>627</v>
      </c>
      <c r="D45" s="30"/>
      <c r="E45" s="30"/>
      <c r="F45" s="30"/>
      <c r="G45" s="30"/>
      <c r="H45" s="30"/>
      <c r="I45" s="30"/>
      <c r="J45" s="30"/>
      <c r="K45" s="30"/>
      <c r="L45" s="30"/>
      <c r="M45" s="30"/>
      <c r="N45" s="588"/>
      <c r="O45" s="588"/>
      <c r="P45" s="588"/>
      <c r="Q45" s="30" t="s">
        <v>628</v>
      </c>
      <c r="R45" s="30"/>
      <c r="S45" s="30"/>
      <c r="T45" s="74"/>
      <c r="U45" s="32"/>
      <c r="V45" s="32"/>
      <c r="X45" s="28"/>
      <c r="Y45" s="35"/>
      <c r="Z45" s="35"/>
      <c r="AA45" s="28"/>
      <c r="AB45" s="35"/>
      <c r="AC45" s="28"/>
      <c r="AD45" s="28"/>
    </row>
    <row r="46" spans="1:30" ht="15" customHeight="1" x14ac:dyDescent="0.35">
      <c r="A46" s="472"/>
      <c r="B46" s="75"/>
      <c r="C46" s="86" t="s">
        <v>629</v>
      </c>
      <c r="D46" s="30"/>
      <c r="E46" s="30"/>
      <c r="F46" s="30"/>
      <c r="G46" s="30"/>
      <c r="H46" s="30"/>
      <c r="I46" s="30"/>
      <c r="J46" s="30"/>
      <c r="K46" s="30"/>
      <c r="L46" s="30"/>
      <c r="M46" s="30"/>
      <c r="N46" s="588"/>
      <c r="O46" s="588"/>
      <c r="P46" s="588"/>
      <c r="Q46" s="30" t="s">
        <v>630</v>
      </c>
      <c r="R46" s="30"/>
      <c r="S46" s="30"/>
      <c r="T46" s="74"/>
      <c r="V46" s="32"/>
      <c r="X46" s="28"/>
      <c r="Y46" s="28"/>
      <c r="Z46" s="28"/>
      <c r="AA46" s="28"/>
      <c r="AB46" s="28"/>
      <c r="AC46" s="28"/>
      <c r="AD46" s="28"/>
    </row>
    <row r="47" spans="1:30" ht="15" customHeight="1" x14ac:dyDescent="0.35">
      <c r="A47" s="472"/>
      <c r="B47" s="75"/>
      <c r="C47" s="86" t="s">
        <v>631</v>
      </c>
      <c r="D47" s="30"/>
      <c r="E47" s="30"/>
      <c r="F47" s="30"/>
      <c r="G47" s="30"/>
      <c r="H47" s="30"/>
      <c r="I47" s="30"/>
      <c r="J47" s="30"/>
      <c r="K47" s="30"/>
      <c r="L47" s="30"/>
      <c r="M47" s="30"/>
      <c r="N47" s="588"/>
      <c r="O47" s="588"/>
      <c r="P47" s="588"/>
      <c r="Q47" s="30" t="s">
        <v>632</v>
      </c>
      <c r="R47" s="30"/>
      <c r="S47" s="30"/>
      <c r="T47" s="74"/>
      <c r="V47" s="32"/>
      <c r="X47" s="28"/>
      <c r="Y47" s="28"/>
      <c r="Z47" s="28"/>
      <c r="AA47" s="28"/>
      <c r="AB47" s="28"/>
      <c r="AC47" s="28"/>
      <c r="AD47" s="28"/>
    </row>
    <row r="48" spans="1:30" ht="9" customHeight="1" x14ac:dyDescent="0.35">
      <c r="A48" s="473"/>
      <c r="B48" s="90"/>
      <c r="C48" s="351"/>
      <c r="D48" s="77"/>
      <c r="E48" s="77"/>
      <c r="F48" s="77"/>
      <c r="G48" s="77"/>
      <c r="H48" s="77"/>
      <c r="I48" s="77"/>
      <c r="J48" s="77"/>
      <c r="K48" s="77"/>
      <c r="L48" s="77"/>
      <c r="M48" s="77"/>
      <c r="N48" s="77"/>
      <c r="O48" s="77"/>
      <c r="P48" s="77"/>
      <c r="Q48" s="77"/>
      <c r="R48" s="77"/>
      <c r="S48" s="77"/>
      <c r="T48" s="78"/>
      <c r="U48" s="32"/>
      <c r="V48" s="32"/>
      <c r="X48" s="28"/>
      <c r="Y48" s="35"/>
      <c r="Z48" s="35"/>
      <c r="AA48" s="28"/>
      <c r="AB48" s="35"/>
      <c r="AC48" s="28"/>
      <c r="AD48" s="28"/>
    </row>
  </sheetData>
  <sheetProtection algorithmName="SHA-512" hashValue="m3C7MJJwPWxopCK8lFECazgxWgyCuCPjWRhRo1DrKI4jeffAmRJnQSbDH+AT3EiW3gfbKR+uBcLoAdDPrfEZ4g==" saltValue="OXWzt/d86P2JQpJQnXEo7g==" spinCount="100000" sheet="1" selectLockedCells="1"/>
  <mergeCells count="37">
    <mergeCell ref="A4:A48"/>
    <mergeCell ref="N37:O37"/>
    <mergeCell ref="P37:Q37"/>
    <mergeCell ref="N39:O39"/>
    <mergeCell ref="P39:Q39"/>
    <mergeCell ref="N40:O40"/>
    <mergeCell ref="P40:Q40"/>
    <mergeCell ref="N43:P43"/>
    <mergeCell ref="N44:P44"/>
    <mergeCell ref="N46:P46"/>
    <mergeCell ref="N31:O31"/>
    <mergeCell ref="P31:Q31"/>
    <mergeCell ref="N32:O32"/>
    <mergeCell ref="P32:Q32"/>
    <mergeCell ref="L12:N12"/>
    <mergeCell ref="L13:N13"/>
    <mergeCell ref="N34:O34"/>
    <mergeCell ref="P34:Q34"/>
    <mergeCell ref="N45:P45"/>
    <mergeCell ref="N47:P47"/>
    <mergeCell ref="N35:O35"/>
    <mergeCell ref="P35:Q35"/>
    <mergeCell ref="L15:N15"/>
    <mergeCell ref="Q15:R15"/>
    <mergeCell ref="N33:O33"/>
    <mergeCell ref="P33:Q33"/>
    <mergeCell ref="S27:S30"/>
    <mergeCell ref="N27:O30"/>
    <mergeCell ref="P27:Q30"/>
    <mergeCell ref="R27:R30"/>
    <mergeCell ref="L10:N11"/>
    <mergeCell ref="Q12:R12"/>
    <mergeCell ref="Q14:R14"/>
    <mergeCell ref="Q10:R11"/>
    <mergeCell ref="C10:K11"/>
    <mergeCell ref="Q13:R13"/>
    <mergeCell ref="L14:N14"/>
  </mergeCells>
  <pageMargins left="0.78740157480314965" right="0.39370078740157483" top="0.39370078740157483" bottom="0.39370078740157483" header="0.11811023622047245" footer="0.11811023622047245"/>
  <pageSetup paperSize="9"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D3DCD-7CA1-4DB6-B4A5-D2F85D6A32EB}">
  <sheetPr>
    <tabColor rgb="FFFFCC66"/>
  </sheetPr>
  <dimension ref="A1:AD53"/>
  <sheetViews>
    <sheetView showGridLines="0" zoomScaleNormal="100" workbookViewId="0">
      <selection activeCell="L12" sqref="L12:N12"/>
    </sheetView>
  </sheetViews>
  <sheetFormatPr baseColWidth="10" defaultColWidth="11.3984375" defaultRowHeight="12.75" x14ac:dyDescent="0.35"/>
  <cols>
    <col min="1" max="1" width="4" style="1" customWidth="1"/>
    <col min="2" max="2" width="3.1328125" style="1" customWidth="1"/>
    <col min="3" max="4" width="6.1328125" style="1" customWidth="1"/>
    <col min="5" max="5" width="11.59765625" style="1" customWidth="1"/>
    <col min="6" max="17" width="6.1328125" style="1" customWidth="1"/>
    <col min="18" max="19" width="11.59765625" style="1" customWidth="1"/>
    <col min="20" max="20" width="5" style="1" customWidth="1"/>
    <col min="21" max="22" width="11.3984375" style="1"/>
    <col min="23" max="23" width="11.3984375" style="1" customWidth="1"/>
    <col min="24" max="30" width="11.3984375" style="1" hidden="1" customWidth="1"/>
    <col min="31" max="16384" width="11.3984375" style="1"/>
  </cols>
  <sheetData>
    <row r="1" spans="1:30" ht="18.95" customHeight="1" x14ac:dyDescent="0.35">
      <c r="A1" s="21" t="str">
        <f>Inhaltsverzeichnis!$A$1</f>
        <v>Digitaler Branchen-Kompass</v>
      </c>
      <c r="C1" s="25"/>
      <c r="D1" s="25"/>
      <c r="E1" s="25"/>
      <c r="F1" s="25"/>
      <c r="G1" s="25"/>
      <c r="H1" s="25"/>
      <c r="I1" s="25"/>
      <c r="J1" s="25"/>
      <c r="K1" s="25"/>
      <c r="L1" s="25"/>
      <c r="M1" s="25"/>
      <c r="N1" s="27"/>
      <c r="O1" s="27"/>
      <c r="P1" s="27"/>
      <c r="Q1" s="27"/>
      <c r="R1" s="27"/>
      <c r="S1" s="27"/>
      <c r="T1" s="27"/>
      <c r="X1" s="29" t="s">
        <v>90</v>
      </c>
      <c r="Y1" s="28"/>
      <c r="Z1" s="28"/>
      <c r="AA1" s="28"/>
      <c r="AB1" s="28"/>
      <c r="AC1" s="28"/>
      <c r="AD1" s="28"/>
    </row>
    <row r="2" spans="1:30" ht="15.75" customHeight="1" x14ac:dyDescent="0.35">
      <c r="A2" s="22" t="str">
        <f>Inhaltsverzeichnis!$A$2</f>
        <v>Datenerhebungsbogen - Bezugsjahr 2025</v>
      </c>
      <c r="C2" s="25"/>
      <c r="D2" s="25"/>
      <c r="E2" s="25"/>
      <c r="F2" s="25"/>
      <c r="G2" s="25"/>
      <c r="H2" s="25"/>
      <c r="I2" s="25"/>
      <c r="J2" s="25"/>
      <c r="K2" s="25"/>
      <c r="L2" s="25"/>
      <c r="M2" s="25"/>
      <c r="N2" s="25"/>
      <c r="O2" s="26"/>
      <c r="P2" s="26"/>
      <c r="Q2" s="26"/>
      <c r="R2" s="26"/>
      <c r="S2" s="26"/>
      <c r="T2" s="26"/>
      <c r="X2" s="28"/>
      <c r="Y2" s="28"/>
      <c r="Z2" s="28"/>
      <c r="AA2" s="28"/>
      <c r="AB2" s="28"/>
      <c r="AC2" s="28"/>
      <c r="AD2" s="28"/>
    </row>
    <row r="3" spans="1:30" ht="7.5" customHeight="1" x14ac:dyDescent="0.35">
      <c r="B3" s="25"/>
      <c r="C3" s="25"/>
      <c r="D3" s="25"/>
      <c r="E3" s="25"/>
      <c r="F3" s="25"/>
      <c r="G3" s="25"/>
      <c r="H3" s="25"/>
      <c r="I3" s="25"/>
      <c r="J3" s="25"/>
      <c r="K3" s="25"/>
      <c r="L3" s="25"/>
      <c r="M3" s="25"/>
      <c r="N3" s="25"/>
      <c r="O3" s="25"/>
      <c r="P3" s="25"/>
      <c r="Q3" s="25"/>
      <c r="R3" s="25"/>
      <c r="S3" s="25"/>
      <c r="T3" s="25"/>
      <c r="X3" s="28"/>
      <c r="Y3" s="28"/>
      <c r="Z3" s="28"/>
      <c r="AA3" s="28"/>
      <c r="AB3" s="28"/>
      <c r="AC3" s="28"/>
      <c r="AD3" s="28"/>
    </row>
    <row r="4" spans="1:30" ht="18" customHeight="1" x14ac:dyDescent="0.35">
      <c r="A4" s="471" t="str">
        <f>Allgemein!$A$4</f>
        <v>BASISPAKET</v>
      </c>
      <c r="B4" s="69" t="s">
        <v>633</v>
      </c>
      <c r="C4" s="70"/>
      <c r="D4" s="71"/>
      <c r="E4" s="71"/>
      <c r="F4" s="71"/>
      <c r="G4" s="71"/>
      <c r="H4" s="71"/>
      <c r="I4" s="71"/>
      <c r="J4" s="71"/>
      <c r="K4" s="71"/>
      <c r="L4" s="71"/>
      <c r="M4" s="71"/>
      <c r="N4" s="71"/>
      <c r="O4" s="71"/>
      <c r="P4" s="71"/>
      <c r="Q4" s="71"/>
      <c r="R4" s="71"/>
      <c r="S4" s="71"/>
      <c r="T4" s="72"/>
      <c r="X4" s="28"/>
      <c r="Y4" s="28"/>
      <c r="Z4" s="28"/>
      <c r="AA4" s="28"/>
      <c r="AB4" s="28"/>
      <c r="AC4" s="28"/>
      <c r="AD4" s="28"/>
    </row>
    <row r="5" spans="1:30" ht="7.5" customHeight="1" x14ac:dyDescent="0.35">
      <c r="A5" s="472"/>
      <c r="B5" s="89"/>
      <c r="C5" s="66"/>
      <c r="D5" s="30"/>
      <c r="E5" s="30"/>
      <c r="F5" s="30"/>
      <c r="G5" s="30"/>
      <c r="H5" s="30"/>
      <c r="I5" s="30"/>
      <c r="J5" s="30"/>
      <c r="K5" s="30"/>
      <c r="L5" s="30"/>
      <c r="M5" s="30"/>
      <c r="N5" s="30"/>
      <c r="O5" s="30"/>
      <c r="P5" s="30"/>
      <c r="Q5" s="30"/>
      <c r="R5" s="30"/>
      <c r="S5" s="30"/>
      <c r="T5" s="74"/>
      <c r="X5" s="28"/>
      <c r="Y5" s="28"/>
      <c r="Z5" s="28"/>
      <c r="AA5" s="28"/>
      <c r="AB5" s="28"/>
      <c r="AC5" s="28"/>
      <c r="AD5" s="28"/>
    </row>
    <row r="6" spans="1:30" ht="12.6" customHeight="1" x14ac:dyDescent="0.35">
      <c r="A6" s="472"/>
      <c r="B6" s="89"/>
      <c r="C6" s="79" t="s">
        <v>634</v>
      </c>
      <c r="D6" s="88"/>
      <c r="E6" s="88"/>
      <c r="F6" s="88"/>
      <c r="G6" s="88"/>
      <c r="H6" s="88"/>
      <c r="I6" s="88"/>
      <c r="J6" s="88"/>
      <c r="K6" s="88"/>
      <c r="L6" s="88"/>
      <c r="M6" s="88"/>
      <c r="N6" s="88"/>
      <c r="O6" s="88"/>
      <c r="P6" s="88"/>
      <c r="Q6" s="88"/>
      <c r="R6" s="88"/>
      <c r="S6" s="88"/>
      <c r="T6" s="74"/>
      <c r="X6" s="28"/>
      <c r="Y6" s="28"/>
      <c r="Z6" s="28"/>
      <c r="AA6" s="28"/>
      <c r="AB6" s="28"/>
      <c r="AC6" s="28"/>
      <c r="AD6" s="28"/>
    </row>
    <row r="7" spans="1:30" ht="12.6" customHeight="1" x14ac:dyDescent="0.35">
      <c r="A7" s="472"/>
      <c r="B7" s="89"/>
      <c r="C7" s="79" t="s">
        <v>582</v>
      </c>
      <c r="D7" s="88"/>
      <c r="E7" s="88"/>
      <c r="F7" s="88"/>
      <c r="G7" s="88"/>
      <c r="H7" s="88"/>
      <c r="I7" s="88"/>
      <c r="J7" s="88"/>
      <c r="K7" s="88"/>
      <c r="L7" s="88"/>
      <c r="M7" s="88"/>
      <c r="N7" s="88"/>
      <c r="O7" s="88"/>
      <c r="P7" s="88"/>
      <c r="Q7" s="88"/>
      <c r="R7" s="88"/>
      <c r="S7" s="88"/>
      <c r="T7" s="74"/>
      <c r="X7" s="28"/>
      <c r="Y7" s="28"/>
      <c r="Z7" s="28"/>
      <c r="AA7" s="28"/>
      <c r="AB7" s="28"/>
      <c r="AC7" s="28"/>
      <c r="AD7" s="28"/>
    </row>
    <row r="8" spans="1:30" ht="12.6" customHeight="1" x14ac:dyDescent="0.35">
      <c r="A8" s="472"/>
      <c r="B8" s="89"/>
      <c r="C8" s="79" t="s">
        <v>583</v>
      </c>
      <c r="D8" s="88"/>
      <c r="E8" s="88"/>
      <c r="F8" s="88"/>
      <c r="G8" s="88"/>
      <c r="H8" s="88"/>
      <c r="I8" s="88"/>
      <c r="J8" s="88"/>
      <c r="K8" s="88"/>
      <c r="L8" s="88"/>
      <c r="M8" s="88"/>
      <c r="N8" s="88"/>
      <c r="O8" s="88"/>
      <c r="P8" s="88"/>
      <c r="Q8" s="88"/>
      <c r="R8" s="88"/>
      <c r="S8" s="88"/>
      <c r="T8" s="74"/>
      <c r="X8" s="28"/>
      <c r="Y8" s="28"/>
      <c r="Z8" s="28"/>
      <c r="AA8" s="28"/>
      <c r="AB8" s="28"/>
      <c r="AC8" s="28"/>
      <c r="AD8" s="28"/>
    </row>
    <row r="9" spans="1:30" ht="4.5" customHeight="1" x14ac:dyDescent="0.35">
      <c r="A9" s="472"/>
      <c r="B9" s="89"/>
      <c r="C9" s="66"/>
      <c r="D9" s="30"/>
      <c r="E9" s="30"/>
      <c r="F9" s="30"/>
      <c r="G9" s="30"/>
      <c r="H9" s="30"/>
      <c r="I9" s="30"/>
      <c r="J9" s="30"/>
      <c r="K9" s="30"/>
      <c r="L9" s="30"/>
      <c r="M9" s="30"/>
      <c r="N9" s="30"/>
      <c r="O9" s="30"/>
      <c r="P9" s="30"/>
      <c r="Q9" s="30"/>
      <c r="R9" s="30"/>
      <c r="S9" s="30"/>
      <c r="T9" s="74"/>
      <c r="X9" s="28"/>
      <c r="Y9" s="28"/>
      <c r="Z9" s="28"/>
      <c r="AA9" s="28"/>
      <c r="AB9" s="28"/>
      <c r="AC9" s="28"/>
      <c r="AD9" s="28"/>
    </row>
    <row r="10" spans="1:30" ht="17.25" customHeight="1" x14ac:dyDescent="0.35">
      <c r="A10" s="472"/>
      <c r="B10" s="73" t="s">
        <v>92</v>
      </c>
      <c r="C10" s="579" t="s">
        <v>635</v>
      </c>
      <c r="D10" s="579"/>
      <c r="E10" s="579"/>
      <c r="F10" s="579"/>
      <c r="G10" s="579"/>
      <c r="H10" s="579"/>
      <c r="I10" s="579"/>
      <c r="J10" s="579"/>
      <c r="K10" s="580"/>
      <c r="L10" s="519" t="s">
        <v>585</v>
      </c>
      <c r="M10" s="577"/>
      <c r="N10" s="520"/>
      <c r="O10" s="30"/>
      <c r="P10" s="30"/>
      <c r="Q10" s="519" t="s">
        <v>586</v>
      </c>
      <c r="R10" s="520"/>
      <c r="S10" s="30"/>
      <c r="T10" s="74"/>
      <c r="X10" s="28"/>
      <c r="Y10" s="28"/>
      <c r="Z10" s="28"/>
      <c r="AA10" s="28"/>
      <c r="AB10" s="28"/>
      <c r="AC10" s="28"/>
      <c r="AD10" s="28"/>
    </row>
    <row r="11" spans="1:30" ht="17.25" customHeight="1" x14ac:dyDescent="0.35">
      <c r="A11" s="472"/>
      <c r="B11" s="89"/>
      <c r="C11" s="579"/>
      <c r="D11" s="579"/>
      <c r="E11" s="579"/>
      <c r="F11" s="579"/>
      <c r="G11" s="579"/>
      <c r="H11" s="579"/>
      <c r="I11" s="579"/>
      <c r="J11" s="579"/>
      <c r="K11" s="580"/>
      <c r="L11" s="521"/>
      <c r="M11" s="578"/>
      <c r="N11" s="522"/>
      <c r="O11" s="30"/>
      <c r="P11" s="30"/>
      <c r="Q11" s="521"/>
      <c r="R11" s="522"/>
      <c r="S11" s="30"/>
      <c r="T11" s="74"/>
      <c r="X11" s="28"/>
      <c r="Y11" s="28"/>
      <c r="Z11" s="28"/>
      <c r="AA11" s="28"/>
      <c r="AB11" s="28"/>
      <c r="AC11" s="28"/>
      <c r="AD11" s="28"/>
    </row>
    <row r="12" spans="1:30" ht="15" customHeight="1" x14ac:dyDescent="0.35">
      <c r="A12" s="472"/>
      <c r="B12" s="75"/>
      <c r="C12" s="30" t="s">
        <v>587</v>
      </c>
      <c r="D12" s="30"/>
      <c r="E12" s="30"/>
      <c r="F12" s="30"/>
      <c r="G12" s="30"/>
      <c r="H12" s="30"/>
      <c r="I12" s="30"/>
      <c r="J12" s="30"/>
      <c r="K12" s="350"/>
      <c r="L12" s="581"/>
      <c r="M12" s="581"/>
      <c r="N12" s="581"/>
      <c r="O12" s="30" t="s">
        <v>588</v>
      </c>
      <c r="P12" s="30"/>
      <c r="Q12" s="531"/>
      <c r="R12" s="532"/>
      <c r="S12" s="30" t="s">
        <v>588</v>
      </c>
      <c r="T12" s="74"/>
      <c r="X12" s="28"/>
      <c r="Y12" s="28"/>
      <c r="Z12" s="28"/>
      <c r="AA12" s="28"/>
      <c r="AB12" s="28"/>
      <c r="AC12" s="28"/>
      <c r="AD12" s="28"/>
    </row>
    <row r="13" spans="1:30" ht="15" customHeight="1" x14ac:dyDescent="0.35">
      <c r="A13" s="472"/>
      <c r="B13" s="75"/>
      <c r="C13" s="30" t="s">
        <v>589</v>
      </c>
      <c r="D13" s="30"/>
      <c r="E13" s="30"/>
      <c r="F13" s="30"/>
      <c r="G13" s="30"/>
      <c r="H13" s="30"/>
      <c r="I13" s="30"/>
      <c r="J13" s="30"/>
      <c r="K13" s="350"/>
      <c r="L13" s="581"/>
      <c r="M13" s="581"/>
      <c r="N13" s="581"/>
      <c r="O13" s="30" t="s">
        <v>590</v>
      </c>
      <c r="P13" s="30"/>
      <c r="Q13" s="531"/>
      <c r="R13" s="532"/>
      <c r="S13" s="30" t="s">
        <v>590</v>
      </c>
      <c r="T13" s="74"/>
      <c r="X13" s="28"/>
      <c r="Y13" s="28"/>
      <c r="Z13" s="28"/>
      <c r="AA13" s="28"/>
      <c r="AB13" s="28"/>
      <c r="AC13" s="28"/>
      <c r="AD13" s="28"/>
    </row>
    <row r="14" spans="1:30" ht="15" customHeight="1" x14ac:dyDescent="0.35">
      <c r="A14" s="472"/>
      <c r="B14" s="75"/>
      <c r="C14" s="30" t="s">
        <v>591</v>
      </c>
      <c r="D14" s="30"/>
      <c r="E14" s="30"/>
      <c r="F14" s="30"/>
      <c r="G14" s="30"/>
      <c r="H14" s="30"/>
      <c r="I14" s="30"/>
      <c r="J14" s="30"/>
      <c r="K14" s="30"/>
      <c r="L14" s="531"/>
      <c r="M14" s="591"/>
      <c r="N14" s="532"/>
      <c r="O14" s="30" t="s">
        <v>509</v>
      </c>
      <c r="P14" s="30"/>
      <c r="Q14" s="531"/>
      <c r="R14" s="532"/>
      <c r="S14" s="30" t="s">
        <v>509</v>
      </c>
      <c r="T14" s="74"/>
      <c r="X14" s="28"/>
      <c r="Y14" s="28"/>
      <c r="Z14" s="28"/>
      <c r="AA14" s="28"/>
      <c r="AB14" s="28"/>
      <c r="AC14" s="28"/>
      <c r="AD14" s="28"/>
    </row>
    <row r="15" spans="1:30" ht="15" customHeight="1" x14ac:dyDescent="0.35">
      <c r="A15" s="472"/>
      <c r="B15" s="75"/>
      <c r="C15" s="30" t="s">
        <v>592</v>
      </c>
      <c r="D15" s="30"/>
      <c r="E15" s="30"/>
      <c r="F15" s="30"/>
      <c r="G15" s="30"/>
      <c r="H15" s="30"/>
      <c r="I15" s="30"/>
      <c r="J15" s="30"/>
      <c r="K15" s="30"/>
      <c r="L15" s="582"/>
      <c r="M15" s="582"/>
      <c r="N15" s="582"/>
      <c r="O15" s="30" t="s">
        <v>509</v>
      </c>
      <c r="P15" s="30"/>
      <c r="Q15" s="531"/>
      <c r="R15" s="532"/>
      <c r="S15" s="30" t="s">
        <v>509</v>
      </c>
      <c r="T15" s="74"/>
      <c r="X15" s="28"/>
      <c r="Y15" s="28"/>
      <c r="Z15" s="28"/>
      <c r="AA15" s="28"/>
      <c r="AB15" s="28"/>
      <c r="AC15" s="28"/>
      <c r="AD15" s="28"/>
    </row>
    <row r="16" spans="1:30" ht="5.25" customHeight="1" x14ac:dyDescent="0.35">
      <c r="A16" s="472"/>
      <c r="B16" s="75"/>
      <c r="C16" s="30"/>
      <c r="D16" s="30"/>
      <c r="E16" s="30"/>
      <c r="F16" s="30"/>
      <c r="G16" s="30"/>
      <c r="H16" s="30"/>
      <c r="I16" s="30"/>
      <c r="J16" s="30"/>
      <c r="K16" s="30"/>
      <c r="L16" s="30"/>
      <c r="M16" s="30"/>
      <c r="N16" s="30"/>
      <c r="O16" s="30"/>
      <c r="P16" s="30"/>
      <c r="Q16" s="30"/>
      <c r="R16" s="30"/>
      <c r="S16" s="30"/>
      <c r="T16" s="74"/>
      <c r="X16" s="28"/>
      <c r="Y16" s="28"/>
      <c r="Z16" s="28"/>
      <c r="AA16" s="28"/>
      <c r="AB16" s="28"/>
      <c r="AC16" s="28"/>
      <c r="AD16" s="28"/>
    </row>
    <row r="17" spans="1:30" ht="15" customHeight="1" x14ac:dyDescent="0.35">
      <c r="A17" s="472"/>
      <c r="B17" s="75" t="s">
        <v>110</v>
      </c>
      <c r="C17" s="86" t="s">
        <v>593</v>
      </c>
      <c r="D17" s="30"/>
      <c r="E17" s="30"/>
      <c r="F17" s="66"/>
      <c r="G17" s="66"/>
      <c r="H17" s="30"/>
      <c r="I17" s="30"/>
      <c r="J17" s="30"/>
      <c r="K17" s="30"/>
      <c r="L17" s="30"/>
      <c r="M17" s="30"/>
      <c r="N17" s="30"/>
      <c r="O17" s="30"/>
      <c r="P17" s="30"/>
      <c r="Q17" s="30"/>
      <c r="R17" s="30"/>
      <c r="S17" s="30"/>
      <c r="T17" s="74"/>
      <c r="U17" s="257"/>
      <c r="X17" s="28"/>
      <c r="Y17" s="28"/>
      <c r="Z17" s="28"/>
      <c r="AA17" s="28"/>
      <c r="AB17" s="28"/>
      <c r="AC17" s="28"/>
      <c r="AD17" s="28"/>
    </row>
    <row r="18" spans="1:30" ht="15" customHeight="1" x14ac:dyDescent="0.35">
      <c r="A18" s="472"/>
      <c r="B18" s="75"/>
      <c r="C18" s="30"/>
      <c r="D18" s="30" t="s">
        <v>594</v>
      </c>
      <c r="E18" s="30"/>
      <c r="F18" s="24"/>
      <c r="G18" s="30" t="s">
        <v>595</v>
      </c>
      <c r="H18" s="30"/>
      <c r="I18" s="30"/>
      <c r="J18" s="30"/>
      <c r="K18" s="24"/>
      <c r="L18" s="30" t="s">
        <v>596</v>
      </c>
      <c r="M18" s="30"/>
      <c r="N18" s="30"/>
      <c r="O18" s="30"/>
      <c r="P18" s="30"/>
      <c r="Q18" s="24"/>
      <c r="R18" s="30" t="s">
        <v>463</v>
      </c>
      <c r="S18" s="30"/>
      <c r="T18" s="74"/>
      <c r="X18" s="28"/>
      <c r="Y18" s="28"/>
      <c r="Z18" s="28"/>
      <c r="AA18" s="28"/>
      <c r="AB18" s="28"/>
      <c r="AC18" s="28"/>
      <c r="AD18" s="28"/>
    </row>
    <row r="19" spans="1:30" ht="3.75" customHeight="1" x14ac:dyDescent="0.35">
      <c r="A19" s="472"/>
      <c r="B19" s="75"/>
      <c r="C19" s="30"/>
      <c r="D19" s="30"/>
      <c r="E19" s="30"/>
      <c r="F19" s="30"/>
      <c r="G19" s="30"/>
      <c r="H19" s="30"/>
      <c r="I19" s="30"/>
      <c r="J19" s="30"/>
      <c r="K19" s="30"/>
      <c r="L19" s="30"/>
      <c r="M19" s="30"/>
      <c r="N19" s="30"/>
      <c r="O19" s="30"/>
      <c r="P19" s="30"/>
      <c r="Q19" s="30"/>
      <c r="R19" s="30"/>
      <c r="S19" s="30"/>
      <c r="T19" s="74"/>
      <c r="X19" s="28"/>
      <c r="Y19" s="28"/>
      <c r="Z19" s="28"/>
      <c r="AA19" s="28"/>
      <c r="AB19" s="28"/>
      <c r="AC19" s="28"/>
      <c r="AD19" s="28"/>
    </row>
    <row r="20" spans="1:30" ht="15" customHeight="1" x14ac:dyDescent="0.35">
      <c r="A20" s="472"/>
      <c r="B20" s="75"/>
      <c r="C20" s="30"/>
      <c r="D20" s="30" t="s">
        <v>597</v>
      </c>
      <c r="E20" s="30"/>
      <c r="F20" s="24"/>
      <c r="G20" s="30" t="s">
        <v>595</v>
      </c>
      <c r="H20" s="30"/>
      <c r="I20" s="30"/>
      <c r="J20" s="30"/>
      <c r="K20" s="24"/>
      <c r="L20" s="30" t="s">
        <v>596</v>
      </c>
      <c r="M20" s="30"/>
      <c r="N20" s="30"/>
      <c r="O20" s="30"/>
      <c r="P20" s="30"/>
      <c r="Q20" s="24"/>
      <c r="R20" s="30" t="s">
        <v>463</v>
      </c>
      <c r="S20" s="30"/>
      <c r="T20" s="74"/>
      <c r="X20" s="28"/>
      <c r="Y20" s="28"/>
      <c r="Z20" s="28"/>
      <c r="AA20" s="28"/>
      <c r="AB20" s="28"/>
      <c r="AC20" s="28"/>
      <c r="AD20" s="28"/>
    </row>
    <row r="21" spans="1:30" ht="5.25" customHeight="1" x14ac:dyDescent="0.35">
      <c r="A21" s="472"/>
      <c r="B21" s="75"/>
      <c r="C21" s="30"/>
      <c r="D21" s="30"/>
      <c r="E21" s="30"/>
      <c r="F21" s="30"/>
      <c r="G21" s="30"/>
      <c r="H21" s="30"/>
      <c r="I21" s="30"/>
      <c r="J21" s="30"/>
      <c r="K21" s="30"/>
      <c r="L21" s="30"/>
      <c r="M21" s="30"/>
      <c r="N21" s="30"/>
      <c r="O21" s="30"/>
      <c r="P21" s="30"/>
      <c r="Q21" s="30"/>
      <c r="R21" s="30"/>
      <c r="S21" s="30"/>
      <c r="T21" s="74"/>
      <c r="X21" s="28"/>
      <c r="Y21" s="28"/>
      <c r="Z21" s="28"/>
      <c r="AA21" s="28"/>
      <c r="AB21" s="28"/>
      <c r="AC21" s="28"/>
      <c r="AD21" s="28"/>
    </row>
    <row r="22" spans="1:30" ht="15" customHeight="1" x14ac:dyDescent="0.35">
      <c r="A22" s="472"/>
      <c r="B22" s="75" t="s">
        <v>160</v>
      </c>
      <c r="C22" s="86" t="s">
        <v>636</v>
      </c>
      <c r="D22" s="30"/>
      <c r="E22" s="30"/>
      <c r="F22" s="66"/>
      <c r="G22" s="66"/>
      <c r="H22" s="30"/>
      <c r="I22" s="30"/>
      <c r="J22" s="30"/>
      <c r="K22" s="30"/>
      <c r="L22" s="30"/>
      <c r="M22" s="30"/>
      <c r="N22" s="30"/>
      <c r="O22" s="30"/>
      <c r="P22" s="30"/>
      <c r="Q22" s="30"/>
      <c r="R22" s="30"/>
      <c r="S22" s="30"/>
      <c r="T22" s="74"/>
      <c r="U22" s="257"/>
      <c r="X22" s="28"/>
      <c r="Y22" s="28"/>
      <c r="Z22" s="28"/>
      <c r="AA22" s="28"/>
      <c r="AB22" s="28"/>
      <c r="AC22" s="28"/>
      <c r="AD22" s="28"/>
    </row>
    <row r="23" spans="1:30" ht="15" customHeight="1" x14ac:dyDescent="0.35">
      <c r="A23" s="472"/>
      <c r="B23" s="75"/>
      <c r="C23" s="30"/>
      <c r="D23" s="30"/>
      <c r="E23" s="30"/>
      <c r="F23" s="24"/>
      <c r="G23" s="30" t="s">
        <v>637</v>
      </c>
      <c r="H23" s="30"/>
      <c r="I23" s="30"/>
      <c r="J23" s="30"/>
      <c r="K23" s="24"/>
      <c r="L23" s="30" t="s">
        <v>638</v>
      </c>
      <c r="M23" s="30"/>
      <c r="N23" s="30"/>
      <c r="O23" s="30"/>
      <c r="P23" s="30"/>
      <c r="Q23" s="24"/>
      <c r="R23" s="30" t="s">
        <v>639</v>
      </c>
      <c r="S23" s="30"/>
      <c r="T23" s="74"/>
      <c r="X23" s="28"/>
      <c r="Y23" s="28"/>
      <c r="Z23" s="28"/>
      <c r="AA23" s="28"/>
      <c r="AB23" s="28"/>
      <c r="AC23" s="28"/>
      <c r="AD23" s="28"/>
    </row>
    <row r="24" spans="1:30" ht="3.75" customHeight="1" x14ac:dyDescent="0.35">
      <c r="A24" s="472"/>
      <c r="B24" s="75"/>
      <c r="C24" s="30"/>
      <c r="D24" s="30"/>
      <c r="E24" s="30"/>
      <c r="F24" s="30"/>
      <c r="G24" s="30"/>
      <c r="H24" s="30"/>
      <c r="I24" s="30"/>
      <c r="J24" s="30"/>
      <c r="K24" s="30"/>
      <c r="L24" s="30"/>
      <c r="M24" s="30"/>
      <c r="N24" s="30"/>
      <c r="O24" s="30"/>
      <c r="P24" s="30"/>
      <c r="Q24" s="30"/>
      <c r="R24" s="30"/>
      <c r="S24" s="30"/>
      <c r="T24" s="74"/>
      <c r="X24" s="28"/>
      <c r="Y24" s="28"/>
      <c r="Z24" s="28"/>
      <c r="AA24" s="28"/>
      <c r="AB24" s="28"/>
      <c r="AC24" s="28"/>
      <c r="AD24" s="28"/>
    </row>
    <row r="25" spans="1:30" ht="15" customHeight="1" x14ac:dyDescent="0.35">
      <c r="A25" s="472"/>
      <c r="B25" s="75"/>
      <c r="C25" s="30"/>
      <c r="D25" s="30"/>
      <c r="E25" s="30"/>
      <c r="F25" s="24"/>
      <c r="G25" s="30" t="s">
        <v>640</v>
      </c>
      <c r="H25" s="30"/>
      <c r="I25" s="30"/>
      <c r="J25" s="30"/>
      <c r="K25" s="24"/>
      <c r="L25" s="30" t="s">
        <v>641</v>
      </c>
      <c r="M25" s="30"/>
      <c r="N25" s="30"/>
      <c r="O25" s="30"/>
      <c r="P25" s="30"/>
      <c r="Q25" s="30"/>
      <c r="R25" s="30"/>
      <c r="S25" s="30"/>
      <c r="T25" s="74"/>
      <c r="X25" s="28"/>
      <c r="Y25" s="28"/>
      <c r="Z25" s="28"/>
      <c r="AA25" s="28"/>
      <c r="AB25" s="28"/>
      <c r="AC25" s="28"/>
      <c r="AD25" s="28"/>
    </row>
    <row r="26" spans="1:30" ht="5.25" customHeight="1" x14ac:dyDescent="0.35">
      <c r="A26" s="472"/>
      <c r="B26" s="75"/>
      <c r="C26" s="30"/>
      <c r="D26" s="30"/>
      <c r="E26" s="30"/>
      <c r="F26" s="30"/>
      <c r="G26" s="30"/>
      <c r="H26" s="30"/>
      <c r="I26" s="30"/>
      <c r="J26" s="30"/>
      <c r="K26" s="30"/>
      <c r="L26" s="30"/>
      <c r="M26" s="30"/>
      <c r="N26" s="30"/>
      <c r="O26" s="30"/>
      <c r="P26" s="30"/>
      <c r="Q26" s="30"/>
      <c r="R26" s="30"/>
      <c r="S26" s="30"/>
      <c r="T26" s="74"/>
      <c r="X26" s="28"/>
      <c r="Y26" s="28"/>
      <c r="Z26" s="28"/>
      <c r="AA26" s="28"/>
      <c r="AB26" s="28"/>
      <c r="AC26" s="28"/>
      <c r="AD26" s="28"/>
    </row>
    <row r="27" spans="1:30" ht="15" customHeight="1" x14ac:dyDescent="0.35">
      <c r="A27" s="472"/>
      <c r="B27" s="75" t="s">
        <v>237</v>
      </c>
      <c r="C27" s="30" t="s">
        <v>598</v>
      </c>
      <c r="D27" s="30"/>
      <c r="E27" s="30"/>
      <c r="F27" s="30"/>
      <c r="G27" s="30"/>
      <c r="H27" s="30"/>
      <c r="I27" s="30"/>
      <c r="J27" s="30"/>
      <c r="K27" s="30"/>
      <c r="L27" s="30"/>
      <c r="M27" s="30"/>
      <c r="N27" s="30"/>
      <c r="O27" s="30"/>
      <c r="P27" s="30"/>
      <c r="Q27" s="30"/>
      <c r="R27" s="30"/>
      <c r="S27" s="30"/>
      <c r="T27" s="74"/>
      <c r="X27" s="28"/>
      <c r="Y27" s="28"/>
      <c r="Z27" s="28"/>
      <c r="AA27" s="28"/>
      <c r="AB27" s="28"/>
      <c r="AC27" s="28"/>
      <c r="AD27" s="28"/>
    </row>
    <row r="28" spans="1:30" ht="15" customHeight="1" x14ac:dyDescent="0.35">
      <c r="A28" s="472"/>
      <c r="B28" s="75"/>
      <c r="C28" s="30"/>
      <c r="D28" s="30"/>
      <c r="E28" s="30"/>
      <c r="F28" s="24"/>
      <c r="G28" s="30" t="s">
        <v>599</v>
      </c>
      <c r="H28" s="30"/>
      <c r="I28" s="30"/>
      <c r="J28" s="30"/>
      <c r="K28" s="24"/>
      <c r="L28" s="30" t="s">
        <v>600</v>
      </c>
      <c r="M28" s="30"/>
      <c r="N28" s="30"/>
      <c r="O28" s="30"/>
      <c r="P28" s="30"/>
      <c r="Q28" s="24"/>
      <c r="R28" s="30" t="s">
        <v>601</v>
      </c>
      <c r="S28" s="30"/>
      <c r="T28" s="74"/>
      <c r="X28" s="28"/>
      <c r="Y28" s="28"/>
      <c r="Z28" s="28"/>
      <c r="AA28" s="28"/>
      <c r="AB28" s="28"/>
      <c r="AC28" s="28"/>
      <c r="AD28" s="28"/>
    </row>
    <row r="29" spans="1:30" ht="5.25" customHeight="1" x14ac:dyDescent="0.35">
      <c r="A29" s="472"/>
      <c r="B29" s="75"/>
      <c r="C29" s="30"/>
      <c r="D29" s="30"/>
      <c r="E29" s="30"/>
      <c r="F29" s="30"/>
      <c r="G29" s="30"/>
      <c r="H29" s="30"/>
      <c r="I29" s="30"/>
      <c r="J29" s="30"/>
      <c r="K29" s="30"/>
      <c r="L29" s="30"/>
      <c r="M29" s="30"/>
      <c r="N29" s="30"/>
      <c r="O29" s="30"/>
      <c r="P29" s="30"/>
      <c r="Q29" s="30"/>
      <c r="R29" s="30"/>
      <c r="S29" s="30"/>
      <c r="T29" s="74"/>
      <c r="X29" s="28"/>
      <c r="Y29" s="28"/>
      <c r="Z29" s="28"/>
      <c r="AA29" s="28"/>
      <c r="AB29" s="28"/>
      <c r="AC29" s="28"/>
      <c r="AD29" s="28"/>
    </row>
    <row r="30" spans="1:30" ht="15" customHeight="1" x14ac:dyDescent="0.35">
      <c r="A30" s="472"/>
      <c r="B30" s="75"/>
      <c r="C30" s="30"/>
      <c r="D30" s="30"/>
      <c r="E30" s="30"/>
      <c r="F30" s="24"/>
      <c r="G30" s="30" t="s">
        <v>602</v>
      </c>
      <c r="H30" s="30"/>
      <c r="I30" s="30"/>
      <c r="J30" s="30"/>
      <c r="K30" s="24"/>
      <c r="L30" s="30" t="s">
        <v>603</v>
      </c>
      <c r="M30" s="30"/>
      <c r="N30" s="30"/>
      <c r="O30" s="30"/>
      <c r="P30" s="30"/>
      <c r="Q30" s="30"/>
      <c r="R30" s="30"/>
      <c r="S30" s="30"/>
      <c r="T30" s="74"/>
      <c r="X30" s="28"/>
      <c r="Y30" s="28"/>
      <c r="Z30" s="28"/>
      <c r="AA30" s="28"/>
      <c r="AB30" s="28"/>
      <c r="AC30" s="28"/>
      <c r="AD30" s="28"/>
    </row>
    <row r="31" spans="1:30" ht="15" customHeight="1" x14ac:dyDescent="0.35">
      <c r="A31" s="472"/>
      <c r="B31" s="75"/>
      <c r="C31" s="30"/>
      <c r="D31" s="30"/>
      <c r="E31" s="30"/>
      <c r="F31" s="30"/>
      <c r="G31" s="30"/>
      <c r="H31" s="30"/>
      <c r="I31" s="30"/>
      <c r="J31" s="30"/>
      <c r="K31" s="30"/>
      <c r="L31" s="30"/>
      <c r="M31" s="30"/>
      <c r="N31" s="30"/>
      <c r="O31" s="30"/>
      <c r="P31" s="30"/>
      <c r="Q31" s="30"/>
      <c r="R31" s="30"/>
      <c r="S31" s="30"/>
      <c r="T31" s="74"/>
      <c r="X31" s="28"/>
      <c r="Y31" s="28"/>
      <c r="Z31" s="28"/>
      <c r="AA31" s="28"/>
      <c r="AB31" s="28"/>
      <c r="AC31" s="28"/>
      <c r="AD31" s="28"/>
    </row>
    <row r="32" spans="1:30" ht="15" customHeight="1" x14ac:dyDescent="0.35">
      <c r="A32" s="472"/>
      <c r="B32" s="75" t="s">
        <v>239</v>
      </c>
      <c r="C32" s="30" t="s">
        <v>604</v>
      </c>
      <c r="D32" s="30"/>
      <c r="E32" s="30"/>
      <c r="F32" s="30"/>
      <c r="G32" s="30"/>
      <c r="H32" s="30"/>
      <c r="I32" s="30"/>
      <c r="J32" s="30"/>
      <c r="K32" s="30"/>
      <c r="L32" s="30"/>
      <c r="M32" s="30"/>
      <c r="N32" s="519" t="s">
        <v>605</v>
      </c>
      <c r="O32" s="577"/>
      <c r="P32" s="519" t="s">
        <v>606</v>
      </c>
      <c r="Q32" s="577"/>
      <c r="R32" s="545" t="s">
        <v>607</v>
      </c>
      <c r="S32" s="520" t="s">
        <v>608</v>
      </c>
      <c r="T32" s="74"/>
      <c r="U32" s="32"/>
      <c r="V32" s="32"/>
      <c r="X32" s="28"/>
      <c r="Y32" s="35"/>
      <c r="Z32" s="35"/>
      <c r="AA32" s="28"/>
      <c r="AB32" s="35"/>
      <c r="AC32" s="28"/>
      <c r="AD32" s="28"/>
    </row>
    <row r="33" spans="1:30" ht="15" customHeight="1" x14ac:dyDescent="0.35">
      <c r="A33" s="472"/>
      <c r="B33" s="75"/>
      <c r="C33" s="30" t="s">
        <v>609</v>
      </c>
      <c r="D33" s="30"/>
      <c r="E33" s="30"/>
      <c r="F33" s="30"/>
      <c r="G33" s="30"/>
      <c r="H33" s="30"/>
      <c r="I33" s="30"/>
      <c r="J33" s="30"/>
      <c r="K33" s="30"/>
      <c r="L33" s="30"/>
      <c r="M33" s="30"/>
      <c r="N33" s="586"/>
      <c r="O33" s="587"/>
      <c r="P33" s="586"/>
      <c r="Q33" s="587"/>
      <c r="R33" s="545"/>
      <c r="S33" s="585"/>
      <c r="T33" s="74"/>
      <c r="U33" s="32"/>
      <c r="V33" s="32"/>
      <c r="X33" s="28"/>
      <c r="Y33" s="35"/>
      <c r="Z33" s="35"/>
      <c r="AA33" s="28"/>
      <c r="AB33" s="35"/>
      <c r="AC33" s="28"/>
      <c r="AD33" s="28"/>
    </row>
    <row r="34" spans="1:30" ht="15" customHeight="1" x14ac:dyDescent="0.35">
      <c r="A34" s="472"/>
      <c r="B34" s="75"/>
      <c r="C34" s="30" t="s">
        <v>642</v>
      </c>
      <c r="D34" s="30"/>
      <c r="E34" s="30"/>
      <c r="F34" s="30"/>
      <c r="G34" s="30"/>
      <c r="H34" s="30"/>
      <c r="I34" s="30"/>
      <c r="J34" s="30"/>
      <c r="K34" s="30"/>
      <c r="L34" s="30"/>
      <c r="M34" s="30"/>
      <c r="N34" s="586"/>
      <c r="O34" s="587"/>
      <c r="P34" s="586"/>
      <c r="Q34" s="587"/>
      <c r="R34" s="545"/>
      <c r="S34" s="585"/>
      <c r="T34" s="74"/>
      <c r="U34" s="32"/>
      <c r="V34" s="32"/>
      <c r="X34" s="28"/>
      <c r="Y34" s="35"/>
      <c r="Z34" s="35"/>
      <c r="AA34" s="28"/>
      <c r="AB34" s="35"/>
      <c r="AC34" s="28"/>
      <c r="AD34" s="28"/>
    </row>
    <row r="35" spans="1:30" ht="15" customHeight="1" x14ac:dyDescent="0.35">
      <c r="A35" s="472"/>
      <c r="B35" s="75"/>
      <c r="C35" s="30"/>
      <c r="D35" s="30"/>
      <c r="E35" s="30"/>
      <c r="F35" s="30"/>
      <c r="G35" s="30"/>
      <c r="H35" s="30"/>
      <c r="I35" s="30"/>
      <c r="J35" s="30"/>
      <c r="K35" s="30"/>
      <c r="L35" s="30"/>
      <c r="M35" s="30"/>
      <c r="N35" s="586"/>
      <c r="O35" s="587"/>
      <c r="P35" s="586"/>
      <c r="Q35" s="587"/>
      <c r="R35" s="545"/>
      <c r="S35" s="585"/>
      <c r="T35" s="74"/>
      <c r="U35" s="32"/>
      <c r="V35" s="32"/>
      <c r="X35" s="28"/>
      <c r="Y35" s="35"/>
      <c r="Z35" s="35"/>
      <c r="AA35" s="28"/>
      <c r="AB35" s="35"/>
      <c r="AC35" s="28"/>
      <c r="AD35" s="28"/>
    </row>
    <row r="36" spans="1:30" ht="15" customHeight="1" x14ac:dyDescent="0.35">
      <c r="A36" s="472"/>
      <c r="B36" s="75"/>
      <c r="C36" s="85" t="s">
        <v>611</v>
      </c>
      <c r="D36" s="30"/>
      <c r="E36" s="30"/>
      <c r="F36" s="30"/>
      <c r="G36" s="30"/>
      <c r="H36" s="30"/>
      <c r="I36" s="30"/>
      <c r="J36" s="30"/>
      <c r="K36" s="30"/>
      <c r="L36" s="30"/>
      <c r="M36" s="30"/>
      <c r="N36" s="590" t="s">
        <v>612</v>
      </c>
      <c r="O36" s="590"/>
      <c r="P36" s="590" t="s">
        <v>613</v>
      </c>
      <c r="Q36" s="590"/>
      <c r="R36" s="172" t="s">
        <v>614</v>
      </c>
      <c r="S36" s="172" t="s">
        <v>615</v>
      </c>
      <c r="T36" s="74"/>
      <c r="U36" s="32"/>
      <c r="V36" s="32"/>
      <c r="X36" s="28"/>
      <c r="Y36" s="35"/>
      <c r="Z36" s="35"/>
      <c r="AA36" s="28"/>
      <c r="AB36" s="35"/>
      <c r="AC36" s="28"/>
      <c r="AD36" s="28"/>
    </row>
    <row r="37" spans="1:30" ht="15" customHeight="1" x14ac:dyDescent="0.35">
      <c r="A37" s="472"/>
      <c r="B37" s="75"/>
      <c r="C37" s="174" t="s">
        <v>616</v>
      </c>
      <c r="D37" s="30"/>
      <c r="E37" s="30"/>
      <c r="F37" s="30"/>
      <c r="G37" s="30"/>
      <c r="H37" s="30"/>
      <c r="I37" s="30"/>
      <c r="J37" s="30"/>
      <c r="K37" s="30"/>
      <c r="L37" s="30"/>
      <c r="M37" s="30"/>
      <c r="N37" s="547"/>
      <c r="O37" s="548"/>
      <c r="P37" s="583" t="str">
        <f>IF(N37="","k. A.",1+N37)</f>
        <v>k. A.</v>
      </c>
      <c r="Q37" s="584"/>
      <c r="R37" s="31"/>
      <c r="S37" s="173" t="str">
        <f>IF(OR(P37="k. A.",R37=""),"k. A.",R37/P37)</f>
        <v>k. A.</v>
      </c>
      <c r="T37" s="74"/>
      <c r="U37" s="32"/>
      <c r="V37" s="32"/>
      <c r="X37" s="28"/>
      <c r="Y37" s="35"/>
      <c r="Z37" s="35"/>
      <c r="AA37" s="28"/>
      <c r="AB37" s="35"/>
      <c r="AC37" s="28"/>
      <c r="AD37" s="28"/>
    </row>
    <row r="38" spans="1:30" ht="15" customHeight="1" x14ac:dyDescent="0.35">
      <c r="A38" s="472"/>
      <c r="B38" s="75"/>
      <c r="C38" s="174" t="s">
        <v>617</v>
      </c>
      <c r="D38" s="30"/>
      <c r="E38" s="30"/>
      <c r="F38" s="30"/>
      <c r="G38" s="30"/>
      <c r="H38" s="30"/>
      <c r="I38" s="30"/>
      <c r="J38" s="30"/>
      <c r="K38" s="30"/>
      <c r="L38" s="30"/>
      <c r="M38" s="30"/>
      <c r="N38" s="547"/>
      <c r="O38" s="548"/>
      <c r="P38" s="583" t="str">
        <f t="shared" ref="P38:P40" si="0">IF(N38="","k. A.",1+N38)</f>
        <v>k. A.</v>
      </c>
      <c r="Q38" s="584"/>
      <c r="R38" s="31"/>
      <c r="S38" s="173" t="str">
        <f>IF(OR(P38="k. A.",R38=""),"k. A.",R38/P38)</f>
        <v>k. A.</v>
      </c>
      <c r="T38" s="74"/>
      <c r="U38" s="32"/>
      <c r="V38" s="32"/>
      <c r="X38" s="28"/>
      <c r="Y38" s="35"/>
      <c r="Z38" s="35"/>
      <c r="AA38" s="28"/>
      <c r="AB38" s="35"/>
      <c r="AC38" s="28"/>
      <c r="AD38" s="28"/>
    </row>
    <row r="39" spans="1:30" ht="15" customHeight="1" x14ac:dyDescent="0.35">
      <c r="A39" s="472"/>
      <c r="B39" s="75"/>
      <c r="C39" s="174" t="s">
        <v>618</v>
      </c>
      <c r="D39" s="30"/>
      <c r="E39" s="30"/>
      <c r="F39" s="30"/>
      <c r="G39" s="30"/>
      <c r="H39" s="30"/>
      <c r="I39" s="30"/>
      <c r="J39" s="30"/>
      <c r="K39" s="30"/>
      <c r="L39" s="30"/>
      <c r="M39" s="30"/>
      <c r="N39" s="547"/>
      <c r="O39" s="548"/>
      <c r="P39" s="583" t="str">
        <f t="shared" si="0"/>
        <v>k. A.</v>
      </c>
      <c r="Q39" s="584"/>
      <c r="R39" s="31"/>
      <c r="S39" s="173" t="str">
        <f>IF(OR(P39="k. A.",R39=""),"k. A.",R39/P39)</f>
        <v>k. A.</v>
      </c>
      <c r="T39" s="74"/>
      <c r="U39" s="32"/>
      <c r="V39" s="32"/>
      <c r="X39" s="28"/>
      <c r="Y39" s="35"/>
      <c r="Z39" s="35"/>
      <c r="AA39" s="28"/>
      <c r="AB39" s="35"/>
      <c r="AC39" s="28"/>
      <c r="AD39" s="28"/>
    </row>
    <row r="40" spans="1:30" ht="15" customHeight="1" x14ac:dyDescent="0.35">
      <c r="A40" s="472"/>
      <c r="B40" s="75"/>
      <c r="C40" s="174" t="s">
        <v>619</v>
      </c>
      <c r="D40" s="30"/>
      <c r="E40" s="30"/>
      <c r="F40" s="30"/>
      <c r="G40" s="30"/>
      <c r="H40" s="30"/>
      <c r="I40" s="30"/>
      <c r="J40" s="30"/>
      <c r="K40" s="30"/>
      <c r="L40" s="30"/>
      <c r="M40" s="30"/>
      <c r="N40" s="547"/>
      <c r="O40" s="548"/>
      <c r="P40" s="583" t="str">
        <f t="shared" si="0"/>
        <v>k. A.</v>
      </c>
      <c r="Q40" s="584"/>
      <c r="R40" s="31"/>
      <c r="S40" s="173" t="str">
        <f>IF(OR(P40="k. A.",R40=""),"k. A.",R40/P40)</f>
        <v>k. A.</v>
      </c>
      <c r="T40" s="74"/>
      <c r="U40" s="32"/>
      <c r="V40" s="32"/>
      <c r="X40" s="28"/>
      <c r="Y40" s="35"/>
      <c r="Z40" s="35"/>
      <c r="AA40" s="28"/>
      <c r="AB40" s="35"/>
      <c r="AC40" s="28"/>
      <c r="AD40" s="28"/>
    </row>
    <row r="41" spans="1:30" ht="15" customHeight="1" x14ac:dyDescent="0.35">
      <c r="A41" s="472"/>
      <c r="B41" s="75"/>
      <c r="C41" s="85" t="s">
        <v>620</v>
      </c>
      <c r="D41" s="30"/>
      <c r="E41" s="30"/>
      <c r="F41" s="30"/>
      <c r="G41" s="30"/>
      <c r="H41" s="30"/>
      <c r="I41" s="30"/>
      <c r="J41" s="30"/>
      <c r="K41" s="30"/>
      <c r="L41" s="30"/>
      <c r="M41" s="30"/>
      <c r="N41" s="385"/>
      <c r="O41" s="385"/>
      <c r="P41" s="30"/>
      <c r="Q41" s="30"/>
      <c r="R41" s="30"/>
      <c r="S41" s="30"/>
      <c r="T41" s="74"/>
      <c r="U41" s="32"/>
      <c r="V41" s="32"/>
      <c r="X41" s="28"/>
      <c r="Y41" s="35"/>
      <c r="Z41" s="35"/>
      <c r="AA41" s="28"/>
      <c r="AB41" s="35"/>
      <c r="AC41" s="28"/>
      <c r="AD41" s="28"/>
    </row>
    <row r="42" spans="1:30" ht="15" customHeight="1" x14ac:dyDescent="0.35">
      <c r="A42" s="472"/>
      <c r="B42" s="75"/>
      <c r="C42" s="174" t="s">
        <v>616</v>
      </c>
      <c r="D42" s="30"/>
      <c r="E42" s="30"/>
      <c r="F42" s="30"/>
      <c r="G42" s="30"/>
      <c r="H42" s="30"/>
      <c r="I42" s="30"/>
      <c r="J42" s="30"/>
      <c r="K42" s="30"/>
      <c r="L42" s="30"/>
      <c r="M42" s="30"/>
      <c r="N42" s="547"/>
      <c r="O42" s="548"/>
      <c r="P42" s="583" t="str">
        <f t="shared" ref="P42" si="1">IF(N42="","k. A.",1+N42)</f>
        <v>k. A.</v>
      </c>
      <c r="Q42" s="584"/>
      <c r="R42" s="31"/>
      <c r="S42" s="173" t="str">
        <f>IF(OR(P42="k. A.",R42=""),"k. A.",R42/P42)</f>
        <v>k. A.</v>
      </c>
      <c r="T42" s="74"/>
      <c r="U42" s="32"/>
      <c r="V42" s="32"/>
      <c r="X42" s="28"/>
      <c r="Y42" s="35"/>
      <c r="Z42" s="35"/>
      <c r="AA42" s="28"/>
      <c r="AB42" s="35"/>
      <c r="AC42" s="28"/>
      <c r="AD42" s="28"/>
    </row>
    <row r="43" spans="1:30" ht="15" customHeight="1" x14ac:dyDescent="0.35">
      <c r="A43" s="472"/>
      <c r="B43" s="75"/>
      <c r="C43" s="174" t="s">
        <v>617</v>
      </c>
      <c r="D43" s="30"/>
      <c r="E43" s="30"/>
      <c r="F43" s="30"/>
      <c r="G43" s="30"/>
      <c r="H43" s="30"/>
      <c r="I43" s="30"/>
      <c r="J43" s="30"/>
      <c r="K43" s="30"/>
      <c r="L43" s="30"/>
      <c r="M43" s="30"/>
      <c r="N43" s="385"/>
      <c r="O43" s="385"/>
      <c r="P43" s="164" t="s">
        <v>621</v>
      </c>
      <c r="Q43" s="30"/>
      <c r="R43" s="30"/>
      <c r="S43" s="30"/>
      <c r="T43" s="74"/>
      <c r="U43" s="32"/>
      <c r="V43" s="32"/>
      <c r="X43" s="28"/>
      <c r="Y43" s="35"/>
      <c r="Z43" s="35"/>
      <c r="AA43" s="28"/>
      <c r="AB43" s="35"/>
      <c r="AC43" s="28"/>
      <c r="AD43" s="28"/>
    </row>
    <row r="44" spans="1:30" ht="15" customHeight="1" x14ac:dyDescent="0.35">
      <c r="A44" s="472"/>
      <c r="B44" s="75"/>
      <c r="C44" s="174" t="s">
        <v>618</v>
      </c>
      <c r="D44" s="30"/>
      <c r="E44" s="30"/>
      <c r="F44" s="30"/>
      <c r="G44" s="30"/>
      <c r="H44" s="30"/>
      <c r="I44" s="30"/>
      <c r="J44" s="30"/>
      <c r="K44" s="30"/>
      <c r="L44" s="30"/>
      <c r="M44" s="30"/>
      <c r="N44" s="547"/>
      <c r="O44" s="548"/>
      <c r="P44" s="583" t="str">
        <f t="shared" ref="P44:P45" si="2">IF(N44="","k. A.",1+N44)</f>
        <v>k. A.</v>
      </c>
      <c r="Q44" s="584"/>
      <c r="R44" s="31"/>
      <c r="S44" s="173" t="str">
        <f>IF(OR(P44="k. A.",R44=""),"k. A.",R44/P44)</f>
        <v>k. A.</v>
      </c>
      <c r="T44" s="74"/>
      <c r="U44" s="32"/>
      <c r="V44" s="32"/>
      <c r="X44" s="28"/>
      <c r="Y44" s="35"/>
      <c r="Z44" s="35"/>
      <c r="AA44" s="28"/>
      <c r="AB44" s="35"/>
      <c r="AC44" s="28"/>
      <c r="AD44" s="28"/>
    </row>
    <row r="45" spans="1:30" ht="15" customHeight="1" x14ac:dyDescent="0.35">
      <c r="A45" s="472"/>
      <c r="B45" s="75"/>
      <c r="C45" s="174" t="s">
        <v>619</v>
      </c>
      <c r="D45" s="30"/>
      <c r="E45" s="30"/>
      <c r="F45" s="30"/>
      <c r="G45" s="30"/>
      <c r="H45" s="30"/>
      <c r="I45" s="30"/>
      <c r="J45" s="30"/>
      <c r="K45" s="30"/>
      <c r="L45" s="30"/>
      <c r="M45" s="30"/>
      <c r="N45" s="547"/>
      <c r="O45" s="548"/>
      <c r="P45" s="583" t="str">
        <f t="shared" si="2"/>
        <v>k. A.</v>
      </c>
      <c r="Q45" s="584"/>
      <c r="R45" s="31"/>
      <c r="S45" s="173" t="str">
        <f>IF(OR(P45="k. A.",R45=""),"k. A.",R45/P45)</f>
        <v>k. A.</v>
      </c>
      <c r="T45" s="74"/>
      <c r="U45" s="32"/>
      <c r="V45" s="32"/>
      <c r="X45" s="28"/>
      <c r="Y45" s="35"/>
      <c r="Z45" s="35"/>
      <c r="AA45" s="28"/>
      <c r="AB45" s="35"/>
      <c r="AC45" s="28"/>
      <c r="AD45" s="28"/>
    </row>
    <row r="46" spans="1:30" ht="7.5" customHeight="1" x14ac:dyDescent="0.35">
      <c r="A46" s="472"/>
      <c r="B46" s="75"/>
      <c r="C46" s="66"/>
      <c r="D46" s="30"/>
      <c r="E46" s="30"/>
      <c r="F46" s="30"/>
      <c r="G46" s="30"/>
      <c r="H46" s="30"/>
      <c r="I46" s="30"/>
      <c r="J46" s="30"/>
      <c r="K46" s="30"/>
      <c r="L46" s="67"/>
      <c r="M46" s="30"/>
      <c r="N46" s="30"/>
      <c r="O46" s="30"/>
      <c r="P46" s="30"/>
      <c r="Q46" s="30"/>
      <c r="R46" s="30"/>
      <c r="S46" s="30"/>
      <c r="T46" s="74"/>
      <c r="X46" s="28"/>
      <c r="Y46" s="28"/>
      <c r="Z46" s="28"/>
      <c r="AA46" s="28"/>
      <c r="AB46" s="28"/>
      <c r="AC46" s="28"/>
      <c r="AD46" s="28"/>
    </row>
    <row r="47" spans="1:30" ht="15" customHeight="1" x14ac:dyDescent="0.35">
      <c r="A47" s="472"/>
      <c r="B47" s="75" t="s">
        <v>241</v>
      </c>
      <c r="C47" s="86" t="s">
        <v>622</v>
      </c>
      <c r="D47" s="30"/>
      <c r="E47" s="30"/>
      <c r="F47" s="30"/>
      <c r="G47" s="30"/>
      <c r="H47" s="30"/>
      <c r="I47" s="30"/>
      <c r="J47" s="30"/>
      <c r="K47" s="30"/>
      <c r="L47" s="67"/>
      <c r="M47" s="30"/>
      <c r="N47" s="30"/>
      <c r="O47" s="30"/>
      <c r="P47" s="30"/>
      <c r="Q47" s="30"/>
      <c r="R47" s="30"/>
      <c r="S47" s="30"/>
      <c r="T47" s="74"/>
      <c r="X47" s="28"/>
      <c r="Y47" s="28"/>
      <c r="Z47" s="28"/>
      <c r="AA47" s="28"/>
      <c r="AB47" s="28"/>
      <c r="AC47" s="28"/>
      <c r="AD47" s="28"/>
    </row>
    <row r="48" spans="1:30" ht="15" customHeight="1" x14ac:dyDescent="0.35">
      <c r="A48" s="472"/>
      <c r="B48" s="75"/>
      <c r="C48" s="86" t="s">
        <v>623</v>
      </c>
      <c r="D48" s="30"/>
      <c r="E48" s="30"/>
      <c r="F48" s="30"/>
      <c r="G48" s="30"/>
      <c r="H48" s="30"/>
      <c r="I48" s="30"/>
      <c r="J48" s="30"/>
      <c r="K48" s="30"/>
      <c r="L48" s="67"/>
      <c r="M48" s="30"/>
      <c r="N48" s="589"/>
      <c r="O48" s="589"/>
      <c r="P48" s="589"/>
      <c r="Q48" s="30" t="s">
        <v>624</v>
      </c>
      <c r="R48" s="30"/>
      <c r="S48" s="30"/>
      <c r="T48" s="74"/>
      <c r="U48" s="257"/>
      <c r="X48" s="28"/>
      <c r="Y48" s="28"/>
      <c r="Z48" s="28"/>
      <c r="AA48" s="28"/>
      <c r="AB48" s="28"/>
      <c r="AC48" s="28"/>
      <c r="AD48" s="28"/>
    </row>
    <row r="49" spans="1:30" ht="15" customHeight="1" x14ac:dyDescent="0.35">
      <c r="A49" s="472"/>
      <c r="B49" s="75"/>
      <c r="C49" s="86" t="s">
        <v>625</v>
      </c>
      <c r="D49" s="30"/>
      <c r="E49" s="30"/>
      <c r="F49" s="30"/>
      <c r="G49" s="30"/>
      <c r="H49" s="30"/>
      <c r="I49" s="30"/>
      <c r="J49" s="30"/>
      <c r="K49" s="30"/>
      <c r="L49" s="67"/>
      <c r="M49" s="30"/>
      <c r="N49" s="592"/>
      <c r="O49" s="592"/>
      <c r="P49" s="592"/>
      <c r="Q49" s="30" t="s">
        <v>626</v>
      </c>
      <c r="R49" s="30"/>
      <c r="S49" s="30"/>
      <c r="T49" s="74"/>
      <c r="X49" s="28"/>
      <c r="Y49" s="28"/>
      <c r="Z49" s="28"/>
      <c r="AA49" s="28"/>
      <c r="AB49" s="28"/>
      <c r="AC49" s="28"/>
      <c r="AD49" s="28"/>
    </row>
    <row r="50" spans="1:30" ht="15" customHeight="1" x14ac:dyDescent="0.35">
      <c r="A50" s="472"/>
      <c r="B50" s="75"/>
      <c r="C50" s="86" t="s">
        <v>627</v>
      </c>
      <c r="D50" s="30"/>
      <c r="E50" s="30"/>
      <c r="F50" s="30"/>
      <c r="G50" s="30"/>
      <c r="H50" s="30"/>
      <c r="I50" s="30"/>
      <c r="J50" s="30"/>
      <c r="K50" s="30"/>
      <c r="L50" s="30"/>
      <c r="M50" s="30"/>
      <c r="N50" s="592"/>
      <c r="O50" s="592"/>
      <c r="P50" s="592"/>
      <c r="Q50" s="30" t="s">
        <v>628</v>
      </c>
      <c r="R50" s="30"/>
      <c r="S50" s="30"/>
      <c r="T50" s="74"/>
      <c r="U50" s="32"/>
      <c r="V50" s="32"/>
      <c r="X50" s="28"/>
      <c r="Y50" s="35"/>
      <c r="Z50" s="35"/>
      <c r="AA50" s="28"/>
      <c r="AB50" s="35"/>
      <c r="AC50" s="28"/>
      <c r="AD50" s="28"/>
    </row>
    <row r="51" spans="1:30" ht="15" customHeight="1" x14ac:dyDescent="0.35">
      <c r="A51" s="472"/>
      <c r="B51" s="75"/>
      <c r="C51" s="86" t="s">
        <v>629</v>
      </c>
      <c r="D51" s="30"/>
      <c r="E51" s="30"/>
      <c r="F51" s="30"/>
      <c r="G51" s="30"/>
      <c r="H51" s="30"/>
      <c r="I51" s="30"/>
      <c r="J51" s="30"/>
      <c r="K51" s="30"/>
      <c r="L51" s="30"/>
      <c r="M51" s="30"/>
      <c r="N51" s="592"/>
      <c r="O51" s="592"/>
      <c r="P51" s="592"/>
      <c r="Q51" s="30" t="s">
        <v>630</v>
      </c>
      <c r="R51" s="30"/>
      <c r="S51" s="30"/>
      <c r="T51" s="74"/>
      <c r="X51" s="28"/>
      <c r="Y51" s="28"/>
      <c r="Z51" s="28"/>
      <c r="AA51" s="28"/>
      <c r="AB51" s="28"/>
      <c r="AC51" s="28"/>
      <c r="AD51" s="28"/>
    </row>
    <row r="52" spans="1:30" ht="15" customHeight="1" x14ac:dyDescent="0.35">
      <c r="A52" s="472"/>
      <c r="B52" s="75"/>
      <c r="C52" s="86" t="s">
        <v>631</v>
      </c>
      <c r="D52" s="30"/>
      <c r="E52" s="30"/>
      <c r="F52" s="30"/>
      <c r="G52" s="30"/>
      <c r="H52" s="30"/>
      <c r="I52" s="30"/>
      <c r="J52" s="30"/>
      <c r="K52" s="30"/>
      <c r="L52" s="30"/>
      <c r="M52" s="30"/>
      <c r="N52" s="588"/>
      <c r="O52" s="588"/>
      <c r="P52" s="588"/>
      <c r="Q52" s="30" t="s">
        <v>632</v>
      </c>
      <c r="R52" s="30"/>
      <c r="S52" s="30"/>
      <c r="T52" s="74"/>
      <c r="X52" s="28"/>
      <c r="Y52" s="28"/>
      <c r="Z52" s="28"/>
      <c r="AA52" s="28"/>
      <c r="AB52" s="28"/>
      <c r="AC52" s="28"/>
      <c r="AD52" s="28"/>
    </row>
    <row r="53" spans="1:30" ht="9" customHeight="1" x14ac:dyDescent="0.35">
      <c r="A53" s="473"/>
      <c r="B53" s="90"/>
      <c r="C53" s="351"/>
      <c r="D53" s="77"/>
      <c r="E53" s="77"/>
      <c r="F53" s="77"/>
      <c r="G53" s="77"/>
      <c r="H53" s="77"/>
      <c r="I53" s="77"/>
      <c r="J53" s="77"/>
      <c r="K53" s="77"/>
      <c r="L53" s="77"/>
      <c r="M53" s="77"/>
      <c r="N53" s="77"/>
      <c r="O53" s="77"/>
      <c r="P53" s="77"/>
      <c r="Q53" s="77"/>
      <c r="R53" s="77"/>
      <c r="S53" s="77"/>
      <c r="T53" s="78"/>
      <c r="U53" s="32"/>
      <c r="V53" s="32"/>
      <c r="X53" s="28"/>
      <c r="Y53" s="35"/>
      <c r="Z53" s="35"/>
      <c r="AA53" s="28"/>
      <c r="AB53" s="35"/>
      <c r="AC53" s="28"/>
      <c r="AD53" s="28"/>
    </row>
  </sheetData>
  <sheetProtection algorithmName="SHA-512" hashValue="FYh1L3YR0sQwwKtJcl7suweePSPvASSEmHj4zWI0dxs36HPQh8MgTMMA8FUw1YoY+pTYZHZa/CRRshulicg7Pw==" saltValue="KCjbmLjiNW7TFJPFl6IoHA==" spinCount="100000" sheet="1" selectLockedCells="1"/>
  <mergeCells count="37">
    <mergeCell ref="C10:K11"/>
    <mergeCell ref="L10:N11"/>
    <mergeCell ref="N38:O38"/>
    <mergeCell ref="P38:Q38"/>
    <mergeCell ref="N39:O39"/>
    <mergeCell ref="P39:Q39"/>
    <mergeCell ref="N32:O35"/>
    <mergeCell ref="P32:Q35"/>
    <mergeCell ref="Q10:R11"/>
    <mergeCell ref="L12:N12"/>
    <mergeCell ref="Q12:R12"/>
    <mergeCell ref="R32:R35"/>
    <mergeCell ref="A4:A53"/>
    <mergeCell ref="N40:O40"/>
    <mergeCell ref="P40:Q40"/>
    <mergeCell ref="N49:P49"/>
    <mergeCell ref="N50:P50"/>
    <mergeCell ref="N51:P51"/>
    <mergeCell ref="N52:P52"/>
    <mergeCell ref="N48:P48"/>
    <mergeCell ref="N42:O42"/>
    <mergeCell ref="P42:Q42"/>
    <mergeCell ref="N44:O44"/>
    <mergeCell ref="P44:Q44"/>
    <mergeCell ref="N45:O45"/>
    <mergeCell ref="P45:Q45"/>
    <mergeCell ref="N37:O37"/>
    <mergeCell ref="P37:Q37"/>
    <mergeCell ref="S32:S35"/>
    <mergeCell ref="N36:O36"/>
    <mergeCell ref="P36:Q36"/>
    <mergeCell ref="L13:N13"/>
    <mergeCell ref="Q13:R13"/>
    <mergeCell ref="Q14:R14"/>
    <mergeCell ref="L14:N14"/>
    <mergeCell ref="Q15:R15"/>
    <mergeCell ref="L15:N15"/>
  </mergeCells>
  <pageMargins left="0.78740157480314965" right="0.39370078740157483" top="0.39370078740157483" bottom="0.39370078740157483" header="0.11811023622047245" footer="0.11811023622047245"/>
  <pageSetup paperSize="9" orientation="landscape" r:id="rId1"/>
  <headerFooter alignWithMargins="0">
    <oddHeader>&amp;L&amp;"Arial,Fett"&amp;11&amp;K008BD0&amp;F&amp;C&amp;"Arial,Fett"&amp;11&amp;K008BD0&amp;A&amp;R&amp;"Arial,Fett"&amp;11&amp;K008BD0Seite &amp;P</oddHeader>
  </headerFooter>
  <rowBreaks count="1" manualBreakCount="1">
    <brk id="40" max="19" man="1"/>
  </row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7F7DD-14C2-4A44-92CD-81658B00D28F}">
  <sheetPr>
    <tabColor rgb="FFFFCC66"/>
  </sheetPr>
  <dimension ref="A1:AD50"/>
  <sheetViews>
    <sheetView showGridLines="0" zoomScaleNormal="100" workbookViewId="0">
      <selection activeCell="L12" sqref="L12:N12"/>
    </sheetView>
  </sheetViews>
  <sheetFormatPr baseColWidth="10" defaultColWidth="11.3984375" defaultRowHeight="12.75" x14ac:dyDescent="0.35"/>
  <cols>
    <col min="1" max="1" width="4" style="1" customWidth="1"/>
    <col min="2" max="2" width="3.1328125" style="1" customWidth="1"/>
    <col min="3" max="4" width="6.1328125" style="1" customWidth="1"/>
    <col min="5" max="5" width="11.59765625" style="1" customWidth="1"/>
    <col min="6" max="17" width="6.1328125" style="1" customWidth="1"/>
    <col min="18" max="19" width="11.59765625" style="1" customWidth="1"/>
    <col min="20" max="20" width="5" style="1" customWidth="1"/>
    <col min="21" max="22" width="11.3984375" style="1"/>
    <col min="23" max="23" width="11.3984375" style="1" customWidth="1"/>
    <col min="24" max="30" width="11.3984375" style="1" hidden="1" customWidth="1"/>
    <col min="31" max="16384" width="11.3984375" style="1"/>
  </cols>
  <sheetData>
    <row r="1" spans="1:30" ht="18.95" customHeight="1" x14ac:dyDescent="0.35">
      <c r="A1" s="21" t="str">
        <f>Inhaltsverzeichnis!$A$1</f>
        <v>Digitaler Branchen-Kompass</v>
      </c>
      <c r="C1" s="25"/>
      <c r="D1" s="25"/>
      <c r="E1" s="25"/>
      <c r="F1" s="25"/>
      <c r="G1" s="25"/>
      <c r="H1" s="25"/>
      <c r="I1" s="25"/>
      <c r="J1" s="25"/>
      <c r="K1" s="25"/>
      <c r="L1" s="25"/>
      <c r="M1" s="25"/>
      <c r="N1" s="27"/>
      <c r="O1" s="27"/>
      <c r="P1" s="27"/>
      <c r="Q1" s="27"/>
      <c r="R1" s="27"/>
      <c r="S1" s="27"/>
      <c r="T1" s="27"/>
      <c r="X1" s="29" t="s">
        <v>90</v>
      </c>
      <c r="Y1" s="28"/>
      <c r="Z1" s="28"/>
      <c r="AA1" s="28"/>
      <c r="AB1" s="28"/>
      <c r="AC1" s="28"/>
      <c r="AD1" s="28"/>
    </row>
    <row r="2" spans="1:30" ht="15.75" customHeight="1" x14ac:dyDescent="0.35">
      <c r="A2" s="22" t="str">
        <f>Inhaltsverzeichnis!$A$2</f>
        <v>Datenerhebungsbogen - Bezugsjahr 2025</v>
      </c>
      <c r="C2" s="25"/>
      <c r="D2" s="25"/>
      <c r="E2" s="25"/>
      <c r="F2" s="25"/>
      <c r="G2" s="25"/>
      <c r="H2" s="25"/>
      <c r="I2" s="25"/>
      <c r="J2" s="25"/>
      <c r="K2" s="25"/>
      <c r="L2" s="25"/>
      <c r="M2" s="25"/>
      <c r="N2" s="25"/>
      <c r="O2" s="26"/>
      <c r="P2" s="26"/>
      <c r="Q2" s="26"/>
      <c r="R2" s="26"/>
      <c r="S2" s="26"/>
      <c r="T2" s="26"/>
      <c r="X2" s="28"/>
      <c r="Y2" s="28"/>
      <c r="Z2" s="28"/>
      <c r="AA2" s="28"/>
      <c r="AB2" s="28"/>
      <c r="AC2" s="28"/>
      <c r="AD2" s="28"/>
    </row>
    <row r="3" spans="1:30" ht="7.5" customHeight="1" x14ac:dyDescent="0.35">
      <c r="B3" s="25"/>
      <c r="C3" s="25"/>
      <c r="D3" s="25"/>
      <c r="E3" s="25"/>
      <c r="F3" s="25"/>
      <c r="G3" s="25"/>
      <c r="H3" s="25"/>
      <c r="I3" s="25"/>
      <c r="J3" s="25"/>
      <c r="K3" s="25"/>
      <c r="L3" s="25"/>
      <c r="M3" s="25"/>
      <c r="N3" s="25"/>
      <c r="O3" s="25"/>
      <c r="P3" s="25"/>
      <c r="Q3" s="25"/>
      <c r="R3" s="25"/>
      <c r="S3" s="25"/>
      <c r="T3" s="25"/>
      <c r="X3" s="28"/>
      <c r="Y3" s="28"/>
      <c r="Z3" s="28"/>
      <c r="AA3" s="28"/>
      <c r="AB3" s="28"/>
      <c r="AC3" s="28"/>
      <c r="AD3" s="28"/>
    </row>
    <row r="4" spans="1:30" ht="18" customHeight="1" x14ac:dyDescent="0.35">
      <c r="A4" s="471" t="str">
        <f>Allgemein!$A$4</f>
        <v>BASISPAKET</v>
      </c>
      <c r="B4" s="69" t="s">
        <v>643</v>
      </c>
      <c r="C4" s="70"/>
      <c r="D4" s="71"/>
      <c r="E4" s="71"/>
      <c r="F4" s="71"/>
      <c r="G4" s="71"/>
      <c r="H4" s="71"/>
      <c r="I4" s="71"/>
      <c r="J4" s="71"/>
      <c r="K4" s="71"/>
      <c r="L4" s="71"/>
      <c r="M4" s="71"/>
      <c r="N4" s="71"/>
      <c r="O4" s="71"/>
      <c r="P4" s="71"/>
      <c r="Q4" s="71"/>
      <c r="R4" s="71"/>
      <c r="S4" s="71"/>
      <c r="T4" s="72"/>
      <c r="X4" s="28"/>
      <c r="Y4" s="28"/>
      <c r="Z4" s="28"/>
      <c r="AA4" s="28"/>
      <c r="AB4" s="28"/>
      <c r="AC4" s="28"/>
      <c r="AD4" s="28"/>
    </row>
    <row r="5" spans="1:30" ht="7.5" customHeight="1" x14ac:dyDescent="0.35">
      <c r="A5" s="472"/>
      <c r="B5" s="89"/>
      <c r="C5" s="66"/>
      <c r="D5" s="30"/>
      <c r="E5" s="30"/>
      <c r="F5" s="30"/>
      <c r="G5" s="30"/>
      <c r="H5" s="30"/>
      <c r="I5" s="30"/>
      <c r="J5" s="30"/>
      <c r="K5" s="30"/>
      <c r="L5" s="30"/>
      <c r="M5" s="30"/>
      <c r="N5" s="30"/>
      <c r="O5" s="30"/>
      <c r="P5" s="30"/>
      <c r="Q5" s="30"/>
      <c r="R5" s="30"/>
      <c r="S5" s="30"/>
      <c r="T5" s="74"/>
      <c r="X5" s="28"/>
      <c r="Y5" s="28"/>
      <c r="Z5" s="28"/>
      <c r="AA5" s="28"/>
      <c r="AB5" s="28"/>
      <c r="AC5" s="28"/>
      <c r="AD5" s="28"/>
    </row>
    <row r="6" spans="1:30" ht="12.6" customHeight="1" x14ac:dyDescent="0.35">
      <c r="A6" s="472"/>
      <c r="B6" s="89"/>
      <c r="C6" s="79" t="s">
        <v>644</v>
      </c>
      <c r="D6" s="88"/>
      <c r="E6" s="88"/>
      <c r="F6" s="88"/>
      <c r="G6" s="88"/>
      <c r="H6" s="88"/>
      <c r="I6" s="88"/>
      <c r="J6" s="88"/>
      <c r="K6" s="88"/>
      <c r="L6" s="88"/>
      <c r="M6" s="88"/>
      <c r="N6" s="88"/>
      <c r="O6" s="88"/>
      <c r="P6" s="88"/>
      <c r="Q6" s="88"/>
      <c r="R6" s="88"/>
      <c r="S6" s="88"/>
      <c r="T6" s="74"/>
      <c r="X6" s="28"/>
      <c r="Y6" s="28"/>
      <c r="Z6" s="28"/>
      <c r="AA6" s="28"/>
      <c r="AB6" s="28"/>
      <c r="AC6" s="28"/>
      <c r="AD6" s="28"/>
    </row>
    <row r="7" spans="1:30" ht="12.6" customHeight="1" x14ac:dyDescent="0.35">
      <c r="A7" s="472"/>
      <c r="B7" s="89"/>
      <c r="C7" s="79" t="s">
        <v>582</v>
      </c>
      <c r="D7" s="88"/>
      <c r="E7" s="88"/>
      <c r="F7" s="88"/>
      <c r="G7" s="88"/>
      <c r="H7" s="88"/>
      <c r="I7" s="88"/>
      <c r="J7" s="88"/>
      <c r="K7" s="88"/>
      <c r="L7" s="88"/>
      <c r="M7" s="88"/>
      <c r="N7" s="88"/>
      <c r="O7" s="88"/>
      <c r="P7" s="88"/>
      <c r="Q7" s="88"/>
      <c r="R7" s="88"/>
      <c r="S7" s="88"/>
      <c r="T7" s="74"/>
      <c r="X7" s="28"/>
      <c r="Y7" s="28"/>
      <c r="Z7" s="28"/>
      <c r="AA7" s="28"/>
      <c r="AB7" s="28"/>
      <c r="AC7" s="28"/>
      <c r="AD7" s="28"/>
    </row>
    <row r="8" spans="1:30" ht="12.6" customHeight="1" x14ac:dyDescent="0.35">
      <c r="A8" s="472"/>
      <c r="B8" s="89"/>
      <c r="C8" s="79" t="s">
        <v>583</v>
      </c>
      <c r="D8" s="88"/>
      <c r="E8" s="88"/>
      <c r="F8" s="88"/>
      <c r="G8" s="88"/>
      <c r="H8" s="88"/>
      <c r="I8" s="88"/>
      <c r="J8" s="88"/>
      <c r="K8" s="88"/>
      <c r="L8" s="88"/>
      <c r="M8" s="88"/>
      <c r="N8" s="88"/>
      <c r="O8" s="88"/>
      <c r="P8" s="88"/>
      <c r="Q8" s="88"/>
      <c r="R8" s="88"/>
      <c r="S8" s="88"/>
      <c r="T8" s="74"/>
      <c r="X8" s="28"/>
      <c r="Y8" s="28"/>
      <c r="Z8" s="28"/>
      <c r="AA8" s="28"/>
      <c r="AB8" s="28"/>
      <c r="AC8" s="28"/>
      <c r="AD8" s="28"/>
    </row>
    <row r="9" spans="1:30" ht="4.5" customHeight="1" x14ac:dyDescent="0.35">
      <c r="A9" s="472"/>
      <c r="B9" s="89"/>
      <c r="C9" s="66"/>
      <c r="D9" s="30"/>
      <c r="E9" s="30"/>
      <c r="F9" s="30"/>
      <c r="G9" s="30"/>
      <c r="H9" s="30"/>
      <c r="I9" s="30"/>
      <c r="J9" s="30"/>
      <c r="K9" s="30"/>
      <c r="L9" s="30"/>
      <c r="M9" s="30"/>
      <c r="N9" s="30"/>
      <c r="O9" s="30"/>
      <c r="P9" s="30"/>
      <c r="Q9" s="30"/>
      <c r="R9" s="30"/>
      <c r="S9" s="30"/>
      <c r="T9" s="74"/>
      <c r="X9" s="28"/>
      <c r="Y9" s="28"/>
      <c r="Z9" s="28"/>
      <c r="AA9" s="28"/>
      <c r="AB9" s="28"/>
      <c r="AC9" s="28"/>
      <c r="AD9" s="28"/>
    </row>
    <row r="10" spans="1:30" ht="17.25" customHeight="1" x14ac:dyDescent="0.35">
      <c r="A10" s="472"/>
      <c r="B10" s="73" t="s">
        <v>92</v>
      </c>
      <c r="C10" s="579" t="s">
        <v>635</v>
      </c>
      <c r="D10" s="579"/>
      <c r="E10" s="579"/>
      <c r="F10" s="579"/>
      <c r="G10" s="579"/>
      <c r="H10" s="579"/>
      <c r="I10" s="579"/>
      <c r="J10" s="579"/>
      <c r="K10" s="580"/>
      <c r="L10" s="519" t="s">
        <v>585</v>
      </c>
      <c r="M10" s="577"/>
      <c r="N10" s="520"/>
      <c r="O10" s="30"/>
      <c r="P10" s="30"/>
      <c r="Q10" s="519" t="s">
        <v>586</v>
      </c>
      <c r="R10" s="520"/>
      <c r="S10" s="30"/>
      <c r="T10" s="74"/>
      <c r="X10" s="28"/>
      <c r="Y10" s="28"/>
      <c r="Z10" s="28"/>
      <c r="AA10" s="28"/>
      <c r="AB10" s="28"/>
      <c r="AC10" s="28"/>
      <c r="AD10" s="28"/>
    </row>
    <row r="11" spans="1:30" ht="17.25" customHeight="1" x14ac:dyDescent="0.35">
      <c r="A11" s="472"/>
      <c r="B11" s="89"/>
      <c r="C11" s="579"/>
      <c r="D11" s="579"/>
      <c r="E11" s="579"/>
      <c r="F11" s="579"/>
      <c r="G11" s="579"/>
      <c r="H11" s="579"/>
      <c r="I11" s="579"/>
      <c r="J11" s="579"/>
      <c r="K11" s="580"/>
      <c r="L11" s="521"/>
      <c r="M11" s="578"/>
      <c r="N11" s="522"/>
      <c r="O11" s="30"/>
      <c r="P11" s="30"/>
      <c r="Q11" s="521"/>
      <c r="R11" s="522"/>
      <c r="S11" s="30"/>
      <c r="T11" s="74"/>
      <c r="X11" s="28"/>
      <c r="Y11" s="28"/>
      <c r="Z11" s="28"/>
      <c r="AA11" s="28"/>
      <c r="AB11" s="28"/>
      <c r="AC11" s="28"/>
      <c r="AD11" s="28"/>
    </row>
    <row r="12" spans="1:30" ht="15" customHeight="1" x14ac:dyDescent="0.35">
      <c r="A12" s="472"/>
      <c r="B12" s="75"/>
      <c r="C12" s="30" t="s">
        <v>645</v>
      </c>
      <c r="D12" s="30"/>
      <c r="E12" s="30"/>
      <c r="F12" s="30"/>
      <c r="G12" s="30"/>
      <c r="H12" s="30"/>
      <c r="I12" s="30"/>
      <c r="J12" s="30"/>
      <c r="K12" s="350"/>
      <c r="L12" s="581"/>
      <c r="M12" s="581"/>
      <c r="N12" s="581"/>
      <c r="O12" s="30" t="s">
        <v>588</v>
      </c>
      <c r="P12" s="30"/>
      <c r="Q12" s="531"/>
      <c r="R12" s="532"/>
      <c r="S12" s="30" t="s">
        <v>588</v>
      </c>
      <c r="T12" s="74"/>
      <c r="X12" s="28"/>
      <c r="Y12" s="28"/>
      <c r="Z12" s="28"/>
      <c r="AA12" s="28"/>
      <c r="AB12" s="28"/>
      <c r="AC12" s="28"/>
      <c r="AD12" s="28"/>
    </row>
    <row r="13" spans="1:30" ht="15" customHeight="1" x14ac:dyDescent="0.35">
      <c r="A13" s="472"/>
      <c r="B13" s="75"/>
      <c r="C13" s="30" t="s">
        <v>646</v>
      </c>
      <c r="D13" s="30"/>
      <c r="E13" s="30"/>
      <c r="F13" s="30"/>
      <c r="G13" s="30"/>
      <c r="H13" s="30"/>
      <c r="I13" s="30"/>
      <c r="J13" s="30"/>
      <c r="K13" s="350"/>
      <c r="L13" s="581"/>
      <c r="M13" s="581"/>
      <c r="N13" s="581"/>
      <c r="O13" s="30" t="s">
        <v>590</v>
      </c>
      <c r="P13" s="30"/>
      <c r="Q13" s="531"/>
      <c r="R13" s="532"/>
      <c r="S13" s="30" t="s">
        <v>590</v>
      </c>
      <c r="T13" s="74"/>
      <c r="X13" s="28"/>
      <c r="Y13" s="28"/>
      <c r="Z13" s="28"/>
      <c r="AA13" s="28"/>
      <c r="AB13" s="28"/>
      <c r="AC13" s="28"/>
      <c r="AD13" s="28"/>
    </row>
    <row r="14" spans="1:30" ht="15" customHeight="1" x14ac:dyDescent="0.35">
      <c r="A14" s="472"/>
      <c r="B14" s="75"/>
      <c r="C14" s="30" t="s">
        <v>647</v>
      </c>
      <c r="D14" s="30"/>
      <c r="E14" s="30"/>
      <c r="F14" s="30"/>
      <c r="G14" s="30"/>
      <c r="H14" s="30"/>
      <c r="I14" s="30"/>
      <c r="J14" s="30"/>
      <c r="K14" s="350"/>
      <c r="L14" s="531"/>
      <c r="M14" s="591"/>
      <c r="N14" s="532"/>
      <c r="O14" s="30" t="s">
        <v>588</v>
      </c>
      <c r="P14" s="30"/>
      <c r="Q14" s="531"/>
      <c r="R14" s="532"/>
      <c r="S14" s="30" t="s">
        <v>588</v>
      </c>
      <c r="T14" s="74"/>
      <c r="X14" s="28"/>
      <c r="Y14" s="28"/>
      <c r="Z14" s="28"/>
      <c r="AA14" s="28"/>
      <c r="AB14" s="28"/>
      <c r="AC14" s="28"/>
      <c r="AD14" s="28"/>
    </row>
    <row r="15" spans="1:30" ht="15" customHeight="1" x14ac:dyDescent="0.35">
      <c r="A15" s="472"/>
      <c r="B15" s="75"/>
      <c r="C15" s="30" t="s">
        <v>648</v>
      </c>
      <c r="D15" s="30"/>
      <c r="E15" s="30"/>
      <c r="F15" s="30"/>
      <c r="G15" s="30"/>
      <c r="H15" s="30"/>
      <c r="I15" s="30"/>
      <c r="J15" s="30"/>
      <c r="K15" s="350"/>
      <c r="L15" s="531"/>
      <c r="M15" s="591"/>
      <c r="N15" s="532"/>
      <c r="O15" s="30" t="s">
        <v>588</v>
      </c>
      <c r="P15" s="30"/>
      <c r="Q15" s="531"/>
      <c r="R15" s="532"/>
      <c r="S15" s="30" t="s">
        <v>588</v>
      </c>
      <c r="T15" s="74"/>
      <c r="X15" s="28"/>
      <c r="Y15" s="28"/>
      <c r="Z15" s="28"/>
      <c r="AA15" s="28"/>
      <c r="AB15" s="28"/>
      <c r="AC15" s="28"/>
      <c r="AD15" s="28"/>
    </row>
    <row r="16" spans="1:30" ht="15" customHeight="1" x14ac:dyDescent="0.35">
      <c r="A16" s="472"/>
      <c r="B16" s="75"/>
      <c r="C16" s="30" t="s">
        <v>591</v>
      </c>
      <c r="D16" s="30"/>
      <c r="E16" s="30"/>
      <c r="F16" s="30"/>
      <c r="G16" s="30"/>
      <c r="H16" s="30"/>
      <c r="I16" s="30"/>
      <c r="J16" s="30"/>
      <c r="K16" s="30"/>
      <c r="L16" s="531"/>
      <c r="M16" s="591"/>
      <c r="N16" s="532"/>
      <c r="O16" s="30" t="s">
        <v>509</v>
      </c>
      <c r="P16" s="30"/>
      <c r="Q16" s="531"/>
      <c r="R16" s="532"/>
      <c r="S16" s="30" t="s">
        <v>509</v>
      </c>
      <c r="T16" s="74"/>
      <c r="X16" s="28"/>
      <c r="Y16" s="28"/>
      <c r="Z16" s="28"/>
      <c r="AA16" s="28"/>
      <c r="AB16" s="28"/>
      <c r="AC16" s="28"/>
      <c r="AD16" s="28"/>
    </row>
    <row r="17" spans="1:30" ht="15" customHeight="1" x14ac:dyDescent="0.35">
      <c r="A17" s="472"/>
      <c r="B17" s="75"/>
      <c r="C17" s="30" t="s">
        <v>592</v>
      </c>
      <c r="D17" s="30"/>
      <c r="E17" s="30"/>
      <c r="F17" s="30"/>
      <c r="G17" s="30"/>
      <c r="H17" s="30"/>
      <c r="I17" s="30"/>
      <c r="J17" s="30"/>
      <c r="K17" s="30"/>
      <c r="L17" s="531"/>
      <c r="M17" s="591"/>
      <c r="N17" s="532"/>
      <c r="O17" s="30" t="s">
        <v>509</v>
      </c>
      <c r="P17" s="30"/>
      <c r="Q17" s="531"/>
      <c r="R17" s="532"/>
      <c r="S17" s="30" t="s">
        <v>509</v>
      </c>
      <c r="T17" s="74"/>
      <c r="X17" s="28"/>
      <c r="Y17" s="28"/>
      <c r="Z17" s="28"/>
      <c r="AA17" s="28"/>
      <c r="AB17" s="28"/>
      <c r="AC17" s="28"/>
      <c r="AD17" s="28"/>
    </row>
    <row r="18" spans="1:30" ht="5.25" customHeight="1" x14ac:dyDescent="0.35">
      <c r="A18" s="472"/>
      <c r="B18" s="75"/>
      <c r="C18" s="30"/>
      <c r="D18" s="30"/>
      <c r="E18" s="30"/>
      <c r="F18" s="30"/>
      <c r="G18" s="30"/>
      <c r="H18" s="30"/>
      <c r="I18" s="30"/>
      <c r="J18" s="30"/>
      <c r="K18" s="30"/>
      <c r="L18" s="30"/>
      <c r="M18" s="30"/>
      <c r="N18" s="30"/>
      <c r="O18" s="30"/>
      <c r="P18" s="30"/>
      <c r="Q18" s="30"/>
      <c r="R18" s="30"/>
      <c r="S18" s="30"/>
      <c r="T18" s="74"/>
      <c r="X18" s="28"/>
      <c r="Y18" s="28"/>
      <c r="Z18" s="28"/>
      <c r="AA18" s="28"/>
      <c r="AB18" s="28"/>
      <c r="AC18" s="28"/>
      <c r="AD18" s="28"/>
    </row>
    <row r="19" spans="1:30" ht="15" customHeight="1" x14ac:dyDescent="0.35">
      <c r="A19" s="472"/>
      <c r="B19" s="75" t="s">
        <v>110</v>
      </c>
      <c r="C19" s="86" t="s">
        <v>593</v>
      </c>
      <c r="D19" s="30"/>
      <c r="E19" s="30"/>
      <c r="F19" s="66"/>
      <c r="G19" s="66"/>
      <c r="H19" s="30"/>
      <c r="I19" s="30"/>
      <c r="J19" s="30"/>
      <c r="K19" s="30"/>
      <c r="L19" s="30"/>
      <c r="M19" s="30"/>
      <c r="N19" s="30"/>
      <c r="O19" s="30"/>
      <c r="P19" s="30"/>
      <c r="Q19" s="30"/>
      <c r="R19" s="30"/>
      <c r="S19" s="30"/>
      <c r="T19" s="74"/>
      <c r="X19" s="28"/>
      <c r="Y19" s="28"/>
      <c r="Z19" s="28"/>
      <c r="AA19" s="28"/>
      <c r="AB19" s="28"/>
      <c r="AC19" s="28"/>
      <c r="AD19" s="28"/>
    </row>
    <row r="20" spans="1:30" ht="15" customHeight="1" x14ac:dyDescent="0.35">
      <c r="A20" s="472"/>
      <c r="B20" s="75"/>
      <c r="C20" s="30"/>
      <c r="D20" s="30" t="s">
        <v>594</v>
      </c>
      <c r="E20" s="30"/>
      <c r="F20" s="24"/>
      <c r="G20" s="30" t="s">
        <v>595</v>
      </c>
      <c r="H20" s="30"/>
      <c r="I20" s="30"/>
      <c r="J20" s="30"/>
      <c r="K20" s="24"/>
      <c r="L20" s="30" t="s">
        <v>596</v>
      </c>
      <c r="M20" s="30"/>
      <c r="N20" s="30"/>
      <c r="O20" s="30"/>
      <c r="P20" s="30"/>
      <c r="Q20" s="24"/>
      <c r="R20" s="30" t="s">
        <v>463</v>
      </c>
      <c r="S20" s="30"/>
      <c r="T20" s="74"/>
      <c r="X20" s="28"/>
      <c r="Y20" s="28"/>
      <c r="Z20" s="28"/>
      <c r="AA20" s="28"/>
      <c r="AB20" s="28"/>
      <c r="AC20" s="28"/>
      <c r="AD20" s="28"/>
    </row>
    <row r="21" spans="1:30" ht="3.75" customHeight="1" x14ac:dyDescent="0.35">
      <c r="A21" s="472"/>
      <c r="B21" s="75"/>
      <c r="C21" s="30"/>
      <c r="D21" s="30"/>
      <c r="E21" s="30"/>
      <c r="F21" s="30"/>
      <c r="G21" s="30"/>
      <c r="H21" s="30"/>
      <c r="I21" s="30"/>
      <c r="J21" s="30"/>
      <c r="K21" s="30"/>
      <c r="L21" s="30"/>
      <c r="M21" s="30"/>
      <c r="N21" s="30"/>
      <c r="O21" s="30"/>
      <c r="P21" s="30"/>
      <c r="Q21" s="30"/>
      <c r="R21" s="30"/>
      <c r="S21" s="30"/>
      <c r="T21" s="74"/>
      <c r="X21" s="28"/>
      <c r="Y21" s="28"/>
      <c r="Z21" s="28"/>
      <c r="AA21" s="28"/>
      <c r="AB21" s="28"/>
      <c r="AC21" s="28"/>
      <c r="AD21" s="28"/>
    </row>
    <row r="22" spans="1:30" ht="15" customHeight="1" x14ac:dyDescent="0.35">
      <c r="A22" s="472"/>
      <c r="B22" s="75"/>
      <c r="C22" s="30"/>
      <c r="D22" s="30" t="s">
        <v>597</v>
      </c>
      <c r="E22" s="30"/>
      <c r="F22" s="24"/>
      <c r="G22" s="30" t="s">
        <v>595</v>
      </c>
      <c r="H22" s="30"/>
      <c r="I22" s="30"/>
      <c r="J22" s="30"/>
      <c r="K22" s="24"/>
      <c r="L22" s="30" t="s">
        <v>596</v>
      </c>
      <c r="M22" s="30"/>
      <c r="N22" s="30"/>
      <c r="O22" s="30"/>
      <c r="P22" s="30"/>
      <c r="Q22" s="24"/>
      <c r="R22" s="30" t="s">
        <v>463</v>
      </c>
      <c r="S22" s="30"/>
      <c r="T22" s="74"/>
      <c r="X22" s="28"/>
      <c r="Y22" s="28"/>
      <c r="Z22" s="28"/>
      <c r="AA22" s="28"/>
      <c r="AB22" s="28"/>
      <c r="AC22" s="28"/>
      <c r="AD22" s="28"/>
    </row>
    <row r="23" spans="1:30" ht="5.25" customHeight="1" x14ac:dyDescent="0.35">
      <c r="A23" s="472"/>
      <c r="B23" s="75"/>
      <c r="C23" s="30"/>
      <c r="D23" s="30"/>
      <c r="E23" s="30"/>
      <c r="F23" s="30"/>
      <c r="G23" s="30"/>
      <c r="H23" s="30"/>
      <c r="I23" s="30"/>
      <c r="J23" s="30"/>
      <c r="K23" s="30"/>
      <c r="L23" s="30"/>
      <c r="M23" s="30"/>
      <c r="N23" s="30"/>
      <c r="O23" s="30"/>
      <c r="P23" s="30"/>
      <c r="Q23" s="30"/>
      <c r="R23" s="30"/>
      <c r="S23" s="30"/>
      <c r="T23" s="74"/>
      <c r="X23" s="28"/>
      <c r="Y23" s="28"/>
      <c r="Z23" s="28"/>
      <c r="AA23" s="28"/>
      <c r="AB23" s="28"/>
      <c r="AC23" s="28"/>
      <c r="AD23" s="28"/>
    </row>
    <row r="24" spans="1:30" ht="15" customHeight="1" x14ac:dyDescent="0.35">
      <c r="A24" s="472"/>
      <c r="B24" s="75" t="s">
        <v>160</v>
      </c>
      <c r="C24" s="30" t="s">
        <v>598</v>
      </c>
      <c r="D24" s="30"/>
      <c r="E24" s="30"/>
      <c r="F24" s="30"/>
      <c r="G24" s="30"/>
      <c r="H24" s="30"/>
      <c r="I24" s="30"/>
      <c r="J24" s="30"/>
      <c r="K24" s="30"/>
      <c r="L24" s="30"/>
      <c r="M24" s="30"/>
      <c r="N24" s="30"/>
      <c r="O24" s="30"/>
      <c r="P24" s="30"/>
      <c r="Q24" s="30"/>
      <c r="R24" s="30"/>
      <c r="S24" s="30"/>
      <c r="T24" s="74"/>
      <c r="X24" s="28"/>
      <c r="Y24" s="28"/>
      <c r="Z24" s="28"/>
      <c r="AA24" s="28"/>
      <c r="AB24" s="28"/>
      <c r="AC24" s="28"/>
      <c r="AD24" s="28"/>
    </row>
    <row r="25" spans="1:30" ht="15" customHeight="1" x14ac:dyDescent="0.35">
      <c r="A25" s="472"/>
      <c r="B25" s="75"/>
      <c r="C25" s="30"/>
      <c r="D25" s="30"/>
      <c r="E25" s="30"/>
      <c r="F25" s="24"/>
      <c r="G25" s="30" t="s">
        <v>599</v>
      </c>
      <c r="H25" s="30"/>
      <c r="I25" s="30"/>
      <c r="J25" s="30"/>
      <c r="K25" s="24"/>
      <c r="L25" s="30" t="s">
        <v>600</v>
      </c>
      <c r="M25" s="30"/>
      <c r="N25" s="30"/>
      <c r="O25" s="30"/>
      <c r="P25" s="30"/>
      <c r="Q25" s="24"/>
      <c r="R25" s="30" t="s">
        <v>601</v>
      </c>
      <c r="S25" s="30"/>
      <c r="T25" s="74"/>
      <c r="X25" s="28"/>
      <c r="Y25" s="28"/>
      <c r="Z25" s="28"/>
      <c r="AA25" s="28"/>
      <c r="AB25" s="28"/>
      <c r="AC25" s="28"/>
      <c r="AD25" s="28"/>
    </row>
    <row r="26" spans="1:30" ht="5.25" customHeight="1" x14ac:dyDescent="0.35">
      <c r="A26" s="472"/>
      <c r="B26" s="75"/>
      <c r="C26" s="30"/>
      <c r="D26" s="30"/>
      <c r="E26" s="30"/>
      <c r="F26" s="30"/>
      <c r="G26" s="30"/>
      <c r="H26" s="30"/>
      <c r="I26" s="30"/>
      <c r="J26" s="30"/>
      <c r="K26" s="30"/>
      <c r="L26" s="30"/>
      <c r="M26" s="30"/>
      <c r="N26" s="30"/>
      <c r="O26" s="30"/>
      <c r="P26" s="30"/>
      <c r="Q26" s="30"/>
      <c r="R26" s="30"/>
      <c r="S26" s="30"/>
      <c r="T26" s="74"/>
      <c r="X26" s="28"/>
      <c r="Y26" s="28"/>
      <c r="Z26" s="28"/>
      <c r="AA26" s="28"/>
      <c r="AB26" s="28"/>
      <c r="AC26" s="28"/>
      <c r="AD26" s="28"/>
    </row>
    <row r="27" spans="1:30" ht="15" customHeight="1" x14ac:dyDescent="0.35">
      <c r="A27" s="472"/>
      <c r="B27" s="75"/>
      <c r="C27" s="30"/>
      <c r="D27" s="30"/>
      <c r="E27" s="30"/>
      <c r="F27" s="24"/>
      <c r="G27" s="30" t="s">
        <v>602</v>
      </c>
      <c r="H27" s="30"/>
      <c r="I27" s="30"/>
      <c r="J27" s="30"/>
      <c r="K27" s="24"/>
      <c r="L27" s="30" t="s">
        <v>603</v>
      </c>
      <c r="M27" s="30"/>
      <c r="N27" s="30"/>
      <c r="O27" s="30"/>
      <c r="P27" s="30"/>
      <c r="Q27" s="30"/>
      <c r="R27" s="30"/>
      <c r="S27" s="30"/>
      <c r="T27" s="74"/>
      <c r="X27" s="28"/>
      <c r="Y27" s="28"/>
      <c r="Z27" s="28"/>
      <c r="AA27" s="28"/>
      <c r="AB27" s="28"/>
      <c r="AC27" s="28"/>
      <c r="AD27" s="28"/>
    </row>
    <row r="28" spans="1:30" ht="15" customHeight="1" x14ac:dyDescent="0.35">
      <c r="A28" s="472"/>
      <c r="B28" s="75"/>
      <c r="C28" s="30"/>
      <c r="D28" s="30"/>
      <c r="E28" s="30"/>
      <c r="F28" s="30"/>
      <c r="G28" s="30"/>
      <c r="H28" s="30"/>
      <c r="I28" s="30"/>
      <c r="J28" s="30"/>
      <c r="K28" s="30"/>
      <c r="L28" s="30"/>
      <c r="M28" s="30"/>
      <c r="N28" s="30"/>
      <c r="O28" s="30"/>
      <c r="P28" s="30"/>
      <c r="Q28" s="30"/>
      <c r="R28" s="30"/>
      <c r="S28" s="30"/>
      <c r="T28" s="74"/>
      <c r="X28" s="28"/>
      <c r="Y28" s="28"/>
      <c r="Z28" s="28"/>
      <c r="AA28" s="28"/>
      <c r="AB28" s="28"/>
      <c r="AC28" s="28"/>
      <c r="AD28" s="28"/>
    </row>
    <row r="29" spans="1:30" ht="15" customHeight="1" x14ac:dyDescent="0.35">
      <c r="A29" s="472"/>
      <c r="B29" s="75" t="s">
        <v>237</v>
      </c>
      <c r="C29" s="30" t="s">
        <v>604</v>
      </c>
      <c r="D29" s="30"/>
      <c r="E29" s="30"/>
      <c r="F29" s="30"/>
      <c r="G29" s="30"/>
      <c r="H29" s="30"/>
      <c r="I29" s="30"/>
      <c r="J29" s="30"/>
      <c r="K29" s="30"/>
      <c r="L29" s="30"/>
      <c r="M29" s="30"/>
      <c r="N29" s="519" t="s">
        <v>605</v>
      </c>
      <c r="O29" s="577"/>
      <c r="P29" s="519" t="s">
        <v>606</v>
      </c>
      <c r="Q29" s="577"/>
      <c r="R29" s="545" t="s">
        <v>607</v>
      </c>
      <c r="S29" s="520" t="s">
        <v>608</v>
      </c>
      <c r="T29" s="74"/>
      <c r="U29" s="32"/>
      <c r="V29" s="32"/>
      <c r="X29" s="28"/>
      <c r="Y29" s="35"/>
      <c r="Z29" s="35"/>
      <c r="AA29" s="28"/>
      <c r="AB29" s="35"/>
      <c r="AC29" s="28"/>
      <c r="AD29" s="28"/>
    </row>
    <row r="30" spans="1:30" ht="15" customHeight="1" x14ac:dyDescent="0.35">
      <c r="A30" s="472"/>
      <c r="B30" s="75"/>
      <c r="C30" s="30" t="s">
        <v>609</v>
      </c>
      <c r="D30" s="30"/>
      <c r="E30" s="30"/>
      <c r="F30" s="30"/>
      <c r="G30" s="30"/>
      <c r="H30" s="30"/>
      <c r="I30" s="30"/>
      <c r="J30" s="30"/>
      <c r="K30" s="30"/>
      <c r="L30" s="30"/>
      <c r="M30" s="30"/>
      <c r="N30" s="586"/>
      <c r="O30" s="587"/>
      <c r="P30" s="586"/>
      <c r="Q30" s="587"/>
      <c r="R30" s="545"/>
      <c r="S30" s="585"/>
      <c r="T30" s="74"/>
      <c r="U30" s="32"/>
      <c r="V30" s="32"/>
      <c r="X30" s="28"/>
      <c r="Y30" s="35"/>
      <c r="Z30" s="35"/>
      <c r="AA30" s="28"/>
      <c r="AB30" s="35"/>
      <c r="AC30" s="28"/>
      <c r="AD30" s="28"/>
    </row>
    <row r="31" spans="1:30" ht="15" customHeight="1" x14ac:dyDescent="0.35">
      <c r="A31" s="472"/>
      <c r="B31" s="75"/>
      <c r="C31" s="30" t="s">
        <v>642</v>
      </c>
      <c r="D31" s="30"/>
      <c r="E31" s="30"/>
      <c r="F31" s="30"/>
      <c r="G31" s="30"/>
      <c r="H31" s="30"/>
      <c r="I31" s="30"/>
      <c r="J31" s="30"/>
      <c r="K31" s="30"/>
      <c r="L31" s="30"/>
      <c r="M31" s="30"/>
      <c r="N31" s="586"/>
      <c r="O31" s="587"/>
      <c r="P31" s="586"/>
      <c r="Q31" s="587"/>
      <c r="R31" s="545"/>
      <c r="S31" s="585"/>
      <c r="T31" s="74"/>
      <c r="U31" s="32"/>
      <c r="V31" s="32"/>
      <c r="X31" s="28"/>
      <c r="Y31" s="35"/>
      <c r="Z31" s="35"/>
      <c r="AA31" s="28"/>
      <c r="AB31" s="35"/>
      <c r="AC31" s="28"/>
      <c r="AD31" s="28"/>
    </row>
    <row r="32" spans="1:30" ht="15" customHeight="1" x14ac:dyDescent="0.35">
      <c r="A32" s="472"/>
      <c r="B32" s="75"/>
      <c r="C32" s="30"/>
      <c r="D32" s="30"/>
      <c r="E32" s="30"/>
      <c r="F32" s="30"/>
      <c r="G32" s="30"/>
      <c r="H32" s="30"/>
      <c r="I32" s="30"/>
      <c r="J32" s="30"/>
      <c r="K32" s="30"/>
      <c r="L32" s="30"/>
      <c r="M32" s="30"/>
      <c r="N32" s="586"/>
      <c r="O32" s="587"/>
      <c r="P32" s="586"/>
      <c r="Q32" s="587"/>
      <c r="R32" s="545"/>
      <c r="S32" s="585"/>
      <c r="T32" s="74"/>
      <c r="U32" s="32"/>
      <c r="V32" s="32"/>
      <c r="X32" s="28"/>
      <c r="Y32" s="35"/>
      <c r="Z32" s="35"/>
      <c r="AA32" s="28"/>
      <c r="AB32" s="35"/>
      <c r="AC32" s="28"/>
      <c r="AD32" s="28"/>
    </row>
    <row r="33" spans="1:30" ht="15" customHeight="1" x14ac:dyDescent="0.35">
      <c r="A33" s="472"/>
      <c r="B33" s="75"/>
      <c r="C33" s="85" t="s">
        <v>611</v>
      </c>
      <c r="D33" s="30"/>
      <c r="E33" s="30"/>
      <c r="F33" s="30"/>
      <c r="G33" s="30"/>
      <c r="H33" s="30"/>
      <c r="I33" s="30"/>
      <c r="J33" s="30"/>
      <c r="K33" s="30"/>
      <c r="L33" s="30"/>
      <c r="M33" s="30"/>
      <c r="N33" s="590" t="s">
        <v>612</v>
      </c>
      <c r="O33" s="590"/>
      <c r="P33" s="590" t="s">
        <v>613</v>
      </c>
      <c r="Q33" s="590"/>
      <c r="R33" s="172" t="s">
        <v>614</v>
      </c>
      <c r="S33" s="172" t="s">
        <v>615</v>
      </c>
      <c r="T33" s="74"/>
      <c r="U33" s="32"/>
      <c r="V33" s="32"/>
      <c r="X33" s="28"/>
      <c r="Y33" s="35"/>
      <c r="Z33" s="35"/>
      <c r="AA33" s="28"/>
      <c r="AB33" s="35"/>
      <c r="AC33" s="28"/>
      <c r="AD33" s="28"/>
    </row>
    <row r="34" spans="1:30" ht="15" customHeight="1" x14ac:dyDescent="0.35">
      <c r="A34" s="472"/>
      <c r="B34" s="75"/>
      <c r="C34" s="174" t="s">
        <v>616</v>
      </c>
      <c r="D34" s="30"/>
      <c r="E34" s="30"/>
      <c r="F34" s="30"/>
      <c r="G34" s="30"/>
      <c r="H34" s="30"/>
      <c r="I34" s="30"/>
      <c r="J34" s="30"/>
      <c r="K34" s="30"/>
      <c r="L34" s="30"/>
      <c r="M34" s="30"/>
      <c r="N34" s="547"/>
      <c r="O34" s="548"/>
      <c r="P34" s="583" t="str">
        <f>IF(N34="","k. A.",1+N34)</f>
        <v>k. A.</v>
      </c>
      <c r="Q34" s="584"/>
      <c r="R34" s="31"/>
      <c r="S34" s="173" t="str">
        <f>IF(OR(P34="k. A.",R34=""),"k. A.",R34/P34)</f>
        <v>k. A.</v>
      </c>
      <c r="T34" s="74"/>
      <c r="U34" s="32"/>
      <c r="V34" s="32"/>
      <c r="X34" s="28"/>
      <c r="Y34" s="35"/>
      <c r="Z34" s="35"/>
      <c r="AA34" s="28"/>
      <c r="AB34" s="35"/>
      <c r="AC34" s="28"/>
      <c r="AD34" s="28"/>
    </row>
    <row r="35" spans="1:30" ht="15" customHeight="1" x14ac:dyDescent="0.35">
      <c r="A35" s="472"/>
      <c r="B35" s="75"/>
      <c r="C35" s="174" t="s">
        <v>617</v>
      </c>
      <c r="D35" s="30"/>
      <c r="E35" s="30"/>
      <c r="F35" s="30"/>
      <c r="G35" s="30"/>
      <c r="H35" s="30"/>
      <c r="I35" s="30"/>
      <c r="J35" s="30"/>
      <c r="K35" s="30"/>
      <c r="L35" s="30"/>
      <c r="M35" s="30"/>
      <c r="N35" s="547"/>
      <c r="O35" s="548"/>
      <c r="P35" s="583" t="str">
        <f t="shared" ref="P35:P37" si="0">IF(N35="","k. A.",1+N35)</f>
        <v>k. A.</v>
      </c>
      <c r="Q35" s="584"/>
      <c r="R35" s="31"/>
      <c r="S35" s="173" t="str">
        <f>IF(OR(P35="k. A.",R35=""),"k. A.",R35/P35)</f>
        <v>k. A.</v>
      </c>
      <c r="T35" s="74"/>
      <c r="U35" s="32"/>
      <c r="V35" s="32"/>
      <c r="X35" s="28"/>
      <c r="Y35" s="35"/>
      <c r="Z35" s="35"/>
      <c r="AA35" s="28"/>
      <c r="AB35" s="35"/>
      <c r="AC35" s="28"/>
      <c r="AD35" s="28"/>
    </row>
    <row r="36" spans="1:30" ht="15" customHeight="1" x14ac:dyDescent="0.35">
      <c r="A36" s="472"/>
      <c r="B36" s="75"/>
      <c r="C36" s="174" t="s">
        <v>618</v>
      </c>
      <c r="D36" s="30"/>
      <c r="E36" s="30"/>
      <c r="F36" s="30"/>
      <c r="G36" s="30"/>
      <c r="H36" s="30"/>
      <c r="I36" s="30"/>
      <c r="J36" s="30"/>
      <c r="K36" s="30"/>
      <c r="L36" s="30"/>
      <c r="M36" s="30"/>
      <c r="N36" s="547"/>
      <c r="O36" s="548"/>
      <c r="P36" s="583" t="str">
        <f t="shared" si="0"/>
        <v>k. A.</v>
      </c>
      <c r="Q36" s="584"/>
      <c r="R36" s="31"/>
      <c r="S36" s="173" t="str">
        <f>IF(OR(P36="k. A.",R36=""),"k. A.",R36/P36)</f>
        <v>k. A.</v>
      </c>
      <c r="T36" s="74"/>
      <c r="U36" s="32"/>
      <c r="V36" s="32"/>
      <c r="X36" s="28"/>
      <c r="Y36" s="35"/>
      <c r="Z36" s="35"/>
      <c r="AA36" s="28"/>
      <c r="AB36" s="35"/>
      <c r="AC36" s="28"/>
      <c r="AD36" s="28"/>
    </row>
    <row r="37" spans="1:30" ht="15" customHeight="1" x14ac:dyDescent="0.35">
      <c r="A37" s="472"/>
      <c r="B37" s="75"/>
      <c r="C37" s="174" t="s">
        <v>619</v>
      </c>
      <c r="D37" s="30"/>
      <c r="E37" s="30"/>
      <c r="F37" s="30"/>
      <c r="G37" s="30"/>
      <c r="H37" s="30"/>
      <c r="I37" s="30"/>
      <c r="J37" s="30"/>
      <c r="K37" s="30"/>
      <c r="L37" s="30"/>
      <c r="M37" s="30"/>
      <c r="N37" s="547"/>
      <c r="O37" s="548"/>
      <c r="P37" s="583" t="str">
        <f t="shared" si="0"/>
        <v>k. A.</v>
      </c>
      <c r="Q37" s="584"/>
      <c r="R37" s="31"/>
      <c r="S37" s="173" t="str">
        <f>IF(OR(P37="k. A.",R37=""),"k. A.",R37/P37)</f>
        <v>k. A.</v>
      </c>
      <c r="T37" s="74"/>
      <c r="U37" s="32"/>
      <c r="V37" s="32"/>
      <c r="X37" s="28"/>
      <c r="Y37" s="35"/>
      <c r="Z37" s="35"/>
      <c r="AA37" s="28"/>
      <c r="AB37" s="35"/>
      <c r="AC37" s="28"/>
      <c r="AD37" s="28"/>
    </row>
    <row r="38" spans="1:30" ht="15" customHeight="1" x14ac:dyDescent="0.35">
      <c r="A38" s="472"/>
      <c r="B38" s="75"/>
      <c r="C38" s="85" t="s">
        <v>620</v>
      </c>
      <c r="D38" s="30"/>
      <c r="E38" s="30"/>
      <c r="F38" s="30"/>
      <c r="G38" s="30"/>
      <c r="H38" s="30"/>
      <c r="I38" s="30"/>
      <c r="J38" s="30"/>
      <c r="K38" s="30"/>
      <c r="L38" s="30"/>
      <c r="M38" s="30"/>
      <c r="N38" s="385"/>
      <c r="O38" s="385"/>
      <c r="P38" s="30"/>
      <c r="Q38" s="30"/>
      <c r="R38" s="30"/>
      <c r="S38" s="30"/>
      <c r="T38" s="74"/>
      <c r="U38" s="32"/>
      <c r="V38" s="32"/>
      <c r="X38" s="28"/>
      <c r="Y38" s="35"/>
      <c r="Z38" s="35"/>
      <c r="AA38" s="28"/>
      <c r="AB38" s="35"/>
      <c r="AC38" s="28"/>
      <c r="AD38" s="28"/>
    </row>
    <row r="39" spans="1:30" ht="15" customHeight="1" x14ac:dyDescent="0.35">
      <c r="A39" s="472"/>
      <c r="B39" s="75"/>
      <c r="C39" s="174" t="s">
        <v>616</v>
      </c>
      <c r="D39" s="30"/>
      <c r="E39" s="30"/>
      <c r="F39" s="30"/>
      <c r="G39" s="30"/>
      <c r="H39" s="30"/>
      <c r="I39" s="30"/>
      <c r="J39" s="30"/>
      <c r="K39" s="30"/>
      <c r="L39" s="30"/>
      <c r="M39" s="30"/>
      <c r="N39" s="547"/>
      <c r="O39" s="548"/>
      <c r="P39" s="583" t="str">
        <f t="shared" ref="P39" si="1">IF(N39="","k. A.",1+N39)</f>
        <v>k. A.</v>
      </c>
      <c r="Q39" s="584"/>
      <c r="R39" s="31"/>
      <c r="S39" s="173" t="str">
        <f>IF(OR(P39="k. A.",R39=""),"k. A.",R39/P39)</f>
        <v>k. A.</v>
      </c>
      <c r="T39" s="74"/>
      <c r="U39" s="32"/>
      <c r="V39" s="32"/>
      <c r="X39" s="28"/>
      <c r="Y39" s="35"/>
      <c r="Z39" s="35"/>
      <c r="AA39" s="28"/>
      <c r="AB39" s="35"/>
      <c r="AC39" s="28"/>
      <c r="AD39" s="28"/>
    </row>
    <row r="40" spans="1:30" ht="15" customHeight="1" x14ac:dyDescent="0.35">
      <c r="A40" s="472"/>
      <c r="B40" s="75"/>
      <c r="C40" s="174" t="s">
        <v>617</v>
      </c>
      <c r="D40" s="30"/>
      <c r="E40" s="30"/>
      <c r="F40" s="30"/>
      <c r="G40" s="30"/>
      <c r="H40" s="30"/>
      <c r="I40" s="30"/>
      <c r="J40" s="30"/>
      <c r="K40" s="30"/>
      <c r="L40" s="30"/>
      <c r="M40" s="30"/>
      <c r="N40" s="385"/>
      <c r="O40" s="385"/>
      <c r="P40" s="164" t="s">
        <v>621</v>
      </c>
      <c r="Q40" s="30"/>
      <c r="R40" s="30"/>
      <c r="S40" s="30"/>
      <c r="T40" s="74"/>
      <c r="U40" s="32"/>
      <c r="V40" s="32"/>
      <c r="X40" s="28"/>
      <c r="Y40" s="35"/>
      <c r="Z40" s="35"/>
      <c r="AA40" s="28"/>
      <c r="AB40" s="35"/>
      <c r="AC40" s="28"/>
      <c r="AD40" s="28"/>
    </row>
    <row r="41" spans="1:30" ht="15" customHeight="1" x14ac:dyDescent="0.35">
      <c r="A41" s="472"/>
      <c r="B41" s="75"/>
      <c r="C41" s="174" t="s">
        <v>618</v>
      </c>
      <c r="D41" s="30"/>
      <c r="E41" s="30"/>
      <c r="F41" s="30"/>
      <c r="G41" s="30"/>
      <c r="H41" s="30"/>
      <c r="I41" s="30"/>
      <c r="J41" s="30"/>
      <c r="K41" s="30"/>
      <c r="L41" s="30"/>
      <c r="M41" s="30"/>
      <c r="N41" s="547"/>
      <c r="O41" s="548"/>
      <c r="P41" s="583" t="str">
        <f t="shared" ref="P41:P42" si="2">IF(N41="","k. A.",1+N41)</f>
        <v>k. A.</v>
      </c>
      <c r="Q41" s="584"/>
      <c r="R41" s="31"/>
      <c r="S41" s="173" t="str">
        <f>IF(OR(P41="k. A.",R41=""),"k. A.",R41/P41)</f>
        <v>k. A.</v>
      </c>
      <c r="T41" s="74"/>
      <c r="U41" s="32"/>
      <c r="V41" s="32"/>
      <c r="X41" s="28"/>
      <c r="Y41" s="35"/>
      <c r="Z41" s="35"/>
      <c r="AA41" s="28"/>
      <c r="AB41" s="35"/>
      <c r="AC41" s="28"/>
      <c r="AD41" s="28"/>
    </row>
    <row r="42" spans="1:30" ht="15" customHeight="1" x14ac:dyDescent="0.35">
      <c r="A42" s="472"/>
      <c r="B42" s="75"/>
      <c r="C42" s="174" t="s">
        <v>619</v>
      </c>
      <c r="D42" s="30"/>
      <c r="E42" s="30"/>
      <c r="F42" s="30"/>
      <c r="G42" s="30"/>
      <c r="H42" s="30"/>
      <c r="I42" s="30"/>
      <c r="J42" s="30"/>
      <c r="K42" s="30"/>
      <c r="L42" s="30"/>
      <c r="M42" s="30"/>
      <c r="N42" s="547"/>
      <c r="O42" s="548"/>
      <c r="P42" s="583" t="str">
        <f t="shared" si="2"/>
        <v>k. A.</v>
      </c>
      <c r="Q42" s="584"/>
      <c r="R42" s="31"/>
      <c r="S42" s="173" t="str">
        <f>IF(OR(P42="k. A.",R42=""),"k. A.",R42/P42)</f>
        <v>k. A.</v>
      </c>
      <c r="T42" s="74"/>
      <c r="U42" s="32"/>
      <c r="V42" s="32"/>
      <c r="X42" s="28"/>
      <c r="Y42" s="35"/>
      <c r="Z42" s="35"/>
      <c r="AA42" s="28"/>
      <c r="AB42" s="35"/>
      <c r="AC42" s="28"/>
      <c r="AD42" s="28"/>
    </row>
    <row r="43" spans="1:30" ht="7.5" customHeight="1" x14ac:dyDescent="0.35">
      <c r="A43" s="472"/>
      <c r="B43" s="75"/>
      <c r="C43" s="66"/>
      <c r="D43" s="30"/>
      <c r="E43" s="30"/>
      <c r="F43" s="30"/>
      <c r="G43" s="30"/>
      <c r="H43" s="30"/>
      <c r="I43" s="30"/>
      <c r="J43" s="30"/>
      <c r="K43" s="30"/>
      <c r="L43" s="67"/>
      <c r="M43" s="30"/>
      <c r="N43" s="30"/>
      <c r="O43" s="30"/>
      <c r="P43" s="30"/>
      <c r="Q43" s="30"/>
      <c r="R43" s="30"/>
      <c r="S43" s="30"/>
      <c r="T43" s="74"/>
      <c r="X43" s="28"/>
      <c r="Y43" s="28"/>
      <c r="Z43" s="28"/>
      <c r="AA43" s="28"/>
      <c r="AB43" s="28"/>
      <c r="AC43" s="28"/>
      <c r="AD43" s="28"/>
    </row>
    <row r="44" spans="1:30" ht="15" customHeight="1" x14ac:dyDescent="0.35">
      <c r="A44" s="472"/>
      <c r="B44" s="75" t="s">
        <v>239</v>
      </c>
      <c r="C44" s="86" t="s">
        <v>622</v>
      </c>
      <c r="D44" s="30"/>
      <c r="E44" s="30"/>
      <c r="F44" s="30"/>
      <c r="G44" s="30"/>
      <c r="H44" s="30"/>
      <c r="I44" s="30"/>
      <c r="J44" s="30"/>
      <c r="K44" s="30"/>
      <c r="L44" s="67"/>
      <c r="M44" s="30"/>
      <c r="N44" s="30"/>
      <c r="O44" s="30"/>
      <c r="P44" s="30"/>
      <c r="Q44" s="30"/>
      <c r="R44" s="30"/>
      <c r="S44" s="30"/>
      <c r="T44" s="74"/>
      <c r="X44" s="28"/>
      <c r="Y44" s="28"/>
      <c r="Z44" s="28"/>
      <c r="AA44" s="28"/>
      <c r="AB44" s="28"/>
      <c r="AC44" s="28"/>
      <c r="AD44" s="28"/>
    </row>
    <row r="45" spans="1:30" ht="15" customHeight="1" x14ac:dyDescent="0.35">
      <c r="A45" s="472"/>
      <c r="B45" s="75"/>
      <c r="C45" s="86" t="s">
        <v>623</v>
      </c>
      <c r="D45" s="30"/>
      <c r="E45" s="30"/>
      <c r="F45" s="30"/>
      <c r="G45" s="30"/>
      <c r="H45" s="30"/>
      <c r="I45" s="30"/>
      <c r="J45" s="30"/>
      <c r="K45" s="30"/>
      <c r="L45" s="67"/>
      <c r="M45" s="30"/>
      <c r="N45" s="589"/>
      <c r="O45" s="589"/>
      <c r="P45" s="589"/>
      <c r="Q45" s="30" t="s">
        <v>624</v>
      </c>
      <c r="R45" s="30"/>
      <c r="S45" s="30"/>
      <c r="T45" s="74"/>
      <c r="X45" s="28"/>
      <c r="Y45" s="28"/>
      <c r="Z45" s="28"/>
      <c r="AA45" s="28"/>
      <c r="AB45" s="28"/>
      <c r="AC45" s="28"/>
      <c r="AD45" s="28"/>
    </row>
    <row r="46" spans="1:30" ht="15" customHeight="1" x14ac:dyDescent="0.35">
      <c r="A46" s="472"/>
      <c r="B46" s="75"/>
      <c r="C46" s="86" t="s">
        <v>625</v>
      </c>
      <c r="D46" s="30"/>
      <c r="E46" s="30"/>
      <c r="F46" s="30"/>
      <c r="G46" s="30"/>
      <c r="H46" s="30"/>
      <c r="I46" s="30"/>
      <c r="J46" s="30"/>
      <c r="K46" s="30"/>
      <c r="L46" s="67"/>
      <c r="M46" s="30"/>
      <c r="N46" s="588"/>
      <c r="O46" s="588"/>
      <c r="P46" s="588"/>
      <c r="Q46" s="30" t="s">
        <v>626</v>
      </c>
      <c r="R46" s="30"/>
      <c r="S46" s="30"/>
      <c r="T46" s="74"/>
      <c r="X46" s="28"/>
      <c r="Y46" s="28"/>
      <c r="Z46" s="28"/>
      <c r="AA46" s="28"/>
      <c r="AB46" s="28"/>
      <c r="AC46" s="28"/>
      <c r="AD46" s="28"/>
    </row>
    <row r="47" spans="1:30" ht="15" customHeight="1" x14ac:dyDescent="0.35">
      <c r="A47" s="472"/>
      <c r="B47" s="75"/>
      <c r="C47" s="86" t="s">
        <v>627</v>
      </c>
      <c r="D47" s="30"/>
      <c r="E47" s="30"/>
      <c r="F47" s="30"/>
      <c r="G47" s="30"/>
      <c r="H47" s="30"/>
      <c r="I47" s="30"/>
      <c r="J47" s="30"/>
      <c r="K47" s="30"/>
      <c r="L47" s="30"/>
      <c r="M47" s="30"/>
      <c r="N47" s="588"/>
      <c r="O47" s="588"/>
      <c r="P47" s="588"/>
      <c r="Q47" s="30" t="s">
        <v>628</v>
      </c>
      <c r="R47" s="30"/>
      <c r="S47" s="30"/>
      <c r="T47" s="74"/>
      <c r="V47" s="32"/>
      <c r="X47" s="28"/>
      <c r="Y47" s="35"/>
      <c r="Z47" s="35"/>
      <c r="AA47" s="28"/>
      <c r="AB47" s="35"/>
      <c r="AC47" s="28"/>
      <c r="AD47" s="28"/>
    </row>
    <row r="48" spans="1:30" ht="15" customHeight="1" x14ac:dyDescent="0.35">
      <c r="A48" s="472"/>
      <c r="B48" s="75"/>
      <c r="C48" s="86" t="s">
        <v>629</v>
      </c>
      <c r="D48" s="30"/>
      <c r="E48" s="30"/>
      <c r="F48" s="30"/>
      <c r="G48" s="30"/>
      <c r="H48" s="30"/>
      <c r="I48" s="30"/>
      <c r="J48" s="30"/>
      <c r="K48" s="30"/>
      <c r="L48" s="30"/>
      <c r="M48" s="30"/>
      <c r="N48" s="588"/>
      <c r="O48" s="588"/>
      <c r="P48" s="588"/>
      <c r="Q48" s="30" t="s">
        <v>630</v>
      </c>
      <c r="R48" s="30"/>
      <c r="S48" s="30"/>
      <c r="T48" s="74"/>
      <c r="X48" s="28"/>
      <c r="Y48" s="28"/>
      <c r="Z48" s="28"/>
      <c r="AA48" s="28"/>
      <c r="AB48" s="28"/>
      <c r="AC48" s="28"/>
      <c r="AD48" s="28"/>
    </row>
    <row r="49" spans="1:30" ht="15" customHeight="1" x14ac:dyDescent="0.35">
      <c r="A49" s="472"/>
      <c r="B49" s="75"/>
      <c r="C49" s="86" t="s">
        <v>631</v>
      </c>
      <c r="D49" s="30"/>
      <c r="E49" s="30"/>
      <c r="F49" s="30"/>
      <c r="G49" s="30"/>
      <c r="H49" s="30"/>
      <c r="I49" s="30"/>
      <c r="J49" s="30"/>
      <c r="K49" s="30"/>
      <c r="L49" s="30"/>
      <c r="M49" s="30"/>
      <c r="N49" s="588"/>
      <c r="O49" s="588"/>
      <c r="P49" s="588"/>
      <c r="Q49" s="30" t="s">
        <v>632</v>
      </c>
      <c r="R49" s="30"/>
      <c r="S49" s="30"/>
      <c r="T49" s="74"/>
      <c r="X49" s="28"/>
      <c r="Y49" s="28"/>
      <c r="Z49" s="28"/>
      <c r="AA49" s="28"/>
      <c r="AB49" s="28"/>
      <c r="AC49" s="28"/>
      <c r="AD49" s="28"/>
    </row>
    <row r="50" spans="1:30" ht="9" customHeight="1" x14ac:dyDescent="0.35">
      <c r="A50" s="473"/>
      <c r="B50" s="90"/>
      <c r="C50" s="351"/>
      <c r="D50" s="77"/>
      <c r="E50" s="77"/>
      <c r="F50" s="77"/>
      <c r="G50" s="77"/>
      <c r="H50" s="77"/>
      <c r="I50" s="77"/>
      <c r="J50" s="77"/>
      <c r="K50" s="77"/>
      <c r="L50" s="77"/>
      <c r="M50" s="77"/>
      <c r="N50" s="77"/>
      <c r="O50" s="77"/>
      <c r="P50" s="77"/>
      <c r="Q50" s="77"/>
      <c r="R50" s="77"/>
      <c r="S50" s="77"/>
      <c r="T50" s="78"/>
      <c r="U50" s="32"/>
      <c r="V50" s="32"/>
      <c r="X50" s="28"/>
      <c r="Y50" s="35"/>
      <c r="Z50" s="35"/>
      <c r="AA50" s="28"/>
      <c r="AB50" s="35"/>
      <c r="AC50" s="28"/>
      <c r="AD50" s="28"/>
    </row>
  </sheetData>
  <sheetProtection algorithmName="SHA-512" hashValue="3YkA839al9oH2/gKEPUhGahAvYScCB2u7cl0Byc/e0Vy8VO7RBvsqND2UJaTlN6JRD96so6lgorPXkohhWNOGw==" saltValue="q2HorkcBFbsQvcMYSP0nuQ==" spinCount="100000" sheet="1" selectLockedCells="1"/>
  <mergeCells count="41">
    <mergeCell ref="N48:P48"/>
    <mergeCell ref="N29:O32"/>
    <mergeCell ref="P29:Q32"/>
    <mergeCell ref="C10:K11"/>
    <mergeCell ref="L10:N11"/>
    <mergeCell ref="Q10:R11"/>
    <mergeCell ref="N45:P45"/>
    <mergeCell ref="N46:P46"/>
    <mergeCell ref="N47:P47"/>
    <mergeCell ref="L13:N13"/>
    <mergeCell ref="Q13:R13"/>
    <mergeCell ref="L12:N12"/>
    <mergeCell ref="Q12:R12"/>
    <mergeCell ref="R29:R32"/>
    <mergeCell ref="L14:N14"/>
    <mergeCell ref="Q14:R14"/>
    <mergeCell ref="A4:A50"/>
    <mergeCell ref="N49:P49"/>
    <mergeCell ref="N34:O34"/>
    <mergeCell ref="P34:Q34"/>
    <mergeCell ref="N35:O35"/>
    <mergeCell ref="P35:Q35"/>
    <mergeCell ref="N36:O36"/>
    <mergeCell ref="P36:Q36"/>
    <mergeCell ref="N37:O37"/>
    <mergeCell ref="P37:Q37"/>
    <mergeCell ref="N39:O39"/>
    <mergeCell ref="P39:Q39"/>
    <mergeCell ref="N41:O41"/>
    <mergeCell ref="P41:Q41"/>
    <mergeCell ref="N42:O42"/>
    <mergeCell ref="P42:Q42"/>
    <mergeCell ref="L15:N15"/>
    <mergeCell ref="Q15:R15"/>
    <mergeCell ref="Q17:R17"/>
    <mergeCell ref="S29:S32"/>
    <mergeCell ref="N33:O33"/>
    <mergeCell ref="P33:Q33"/>
    <mergeCell ref="L16:N16"/>
    <mergeCell ref="Q16:R16"/>
    <mergeCell ref="L17:N17"/>
  </mergeCells>
  <pageMargins left="0.78740157480314965" right="0.39370078740157483" top="0.39370078740157483" bottom="0.39370078740157483" header="0.11811023622047245" footer="0.11811023622047245"/>
  <pageSetup paperSize="9" orientation="landscape" r:id="rId1"/>
  <headerFooter alignWithMargins="0">
    <oddHeader>&amp;L&amp;"Arial,Fett"&amp;11&amp;K008BD0&amp;F&amp;C&amp;"Arial,Fett"&amp;11&amp;K008BD0&amp;A&amp;R&amp;"Arial,Fett"&amp;11&amp;K008BD0Seite &amp;P</oddHeader>
  </headerFooter>
  <rowBreaks count="1" manualBreakCount="1">
    <brk id="37" max="19" man="1"/>
  </row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118EF-967C-4DA3-9802-E3C8A20F9DDF}">
  <sheetPr>
    <tabColor rgb="FFFFCC66"/>
  </sheetPr>
  <dimension ref="A1:AD55"/>
  <sheetViews>
    <sheetView showGridLines="0" zoomScaleNormal="100" workbookViewId="0">
      <selection activeCell="L12" sqref="L12:N12"/>
    </sheetView>
  </sheetViews>
  <sheetFormatPr baseColWidth="10" defaultColWidth="11.3984375" defaultRowHeight="12.75" x14ac:dyDescent="0.35"/>
  <cols>
    <col min="1" max="1" width="4" style="1" customWidth="1"/>
    <col min="2" max="2" width="3.1328125" style="1" customWidth="1"/>
    <col min="3" max="4" width="6.1328125" style="1" customWidth="1"/>
    <col min="5" max="5" width="11.59765625" style="1" customWidth="1"/>
    <col min="6" max="17" width="6.1328125" style="1" customWidth="1"/>
    <col min="18" max="19" width="11.59765625" style="1" customWidth="1"/>
    <col min="20" max="20" width="5" style="1" customWidth="1"/>
    <col min="21" max="22" width="11.3984375" style="1"/>
    <col min="23" max="23" width="11.3984375" style="1" customWidth="1"/>
    <col min="24" max="30" width="11.3984375" style="1" hidden="1" customWidth="1"/>
    <col min="31" max="16384" width="11.3984375" style="1"/>
  </cols>
  <sheetData>
    <row r="1" spans="1:30" ht="18.95" customHeight="1" x14ac:dyDescent="0.35">
      <c r="A1" s="21" t="str">
        <f>Inhaltsverzeichnis!$A$1</f>
        <v>Digitaler Branchen-Kompass</v>
      </c>
      <c r="C1" s="25"/>
      <c r="D1" s="25"/>
      <c r="E1" s="25"/>
      <c r="F1" s="25"/>
      <c r="G1" s="25"/>
      <c r="H1" s="25"/>
      <c r="I1" s="25"/>
      <c r="J1" s="25"/>
      <c r="K1" s="25"/>
      <c r="L1" s="25"/>
      <c r="M1" s="25"/>
      <c r="N1" s="27"/>
      <c r="O1" s="27"/>
      <c r="P1" s="27"/>
      <c r="Q1" s="27"/>
      <c r="R1" s="27"/>
      <c r="S1" s="27"/>
      <c r="T1" s="27"/>
      <c r="X1" s="29" t="s">
        <v>90</v>
      </c>
      <c r="Y1" s="28"/>
      <c r="Z1" s="28"/>
      <c r="AA1" s="28"/>
      <c r="AB1" s="28"/>
      <c r="AC1" s="28"/>
      <c r="AD1" s="28"/>
    </row>
    <row r="2" spans="1:30" ht="15.75" customHeight="1" x14ac:dyDescent="0.35">
      <c r="A2" s="22" t="str">
        <f>Inhaltsverzeichnis!$A$2</f>
        <v>Datenerhebungsbogen - Bezugsjahr 2025</v>
      </c>
      <c r="C2" s="25"/>
      <c r="D2" s="25"/>
      <c r="E2" s="25"/>
      <c r="F2" s="25"/>
      <c r="G2" s="25"/>
      <c r="H2" s="25"/>
      <c r="I2" s="25"/>
      <c r="J2" s="25"/>
      <c r="K2" s="25"/>
      <c r="L2" s="25"/>
      <c r="M2" s="25"/>
      <c r="N2" s="25"/>
      <c r="O2" s="26"/>
      <c r="P2" s="26"/>
      <c r="Q2" s="26"/>
      <c r="R2" s="26"/>
      <c r="S2" s="26"/>
      <c r="T2" s="26"/>
      <c r="X2" s="28"/>
      <c r="Y2" s="28"/>
      <c r="Z2" s="28"/>
      <c r="AA2" s="28"/>
      <c r="AB2" s="28"/>
      <c r="AC2" s="28"/>
      <c r="AD2" s="28"/>
    </row>
    <row r="3" spans="1:30" ht="7.5" customHeight="1" x14ac:dyDescent="0.35">
      <c r="B3" s="25"/>
      <c r="C3" s="25"/>
      <c r="D3" s="25"/>
      <c r="E3" s="25"/>
      <c r="F3" s="25"/>
      <c r="G3" s="25"/>
      <c r="H3" s="25"/>
      <c r="I3" s="25"/>
      <c r="J3" s="25"/>
      <c r="K3" s="25"/>
      <c r="L3" s="25"/>
      <c r="M3" s="25"/>
      <c r="N3" s="25"/>
      <c r="O3" s="25"/>
      <c r="P3" s="25"/>
      <c r="Q3" s="25"/>
      <c r="R3" s="25"/>
      <c r="S3" s="25"/>
      <c r="T3" s="25"/>
      <c r="X3" s="28"/>
      <c r="Y3" s="28"/>
      <c r="Z3" s="28"/>
      <c r="AA3" s="28"/>
      <c r="AB3" s="28"/>
      <c r="AC3" s="28"/>
      <c r="AD3" s="28"/>
    </row>
    <row r="4" spans="1:30" ht="18" customHeight="1" x14ac:dyDescent="0.35">
      <c r="A4" s="471" t="str">
        <f>Allgemein!$A$4</f>
        <v>BASISPAKET</v>
      </c>
      <c r="B4" s="69" t="s">
        <v>0</v>
      </c>
      <c r="C4" s="70"/>
      <c r="D4" s="71"/>
      <c r="E4" s="71"/>
      <c r="F4" s="71"/>
      <c r="G4" s="71"/>
      <c r="H4" s="71"/>
      <c r="I4" s="71"/>
      <c r="J4" s="71"/>
      <c r="K4" s="71"/>
      <c r="L4" s="71"/>
      <c r="M4" s="71"/>
      <c r="N4" s="71"/>
      <c r="O4" s="71"/>
      <c r="P4" s="71"/>
      <c r="Q4" s="71"/>
      <c r="R4" s="71"/>
      <c r="S4" s="71"/>
      <c r="T4" s="72"/>
      <c r="X4" s="28"/>
      <c r="Y4" s="28"/>
      <c r="Z4" s="28"/>
      <c r="AA4" s="28"/>
      <c r="AB4" s="28"/>
      <c r="AC4" s="28"/>
      <c r="AD4" s="28"/>
    </row>
    <row r="5" spans="1:30" ht="7.5" customHeight="1" x14ac:dyDescent="0.35">
      <c r="A5" s="472"/>
      <c r="B5" s="89"/>
      <c r="C5" s="66"/>
      <c r="D5" s="30"/>
      <c r="E5" s="30"/>
      <c r="F5" s="30"/>
      <c r="G5" s="30"/>
      <c r="H5" s="30"/>
      <c r="I5" s="30"/>
      <c r="J5" s="30"/>
      <c r="K5" s="30"/>
      <c r="L5" s="30"/>
      <c r="M5" s="30"/>
      <c r="N5" s="30"/>
      <c r="O5" s="30"/>
      <c r="P5" s="30"/>
      <c r="Q5" s="30"/>
      <c r="R5" s="30"/>
      <c r="S5" s="30"/>
      <c r="T5" s="74"/>
      <c r="X5" s="28"/>
      <c r="Y5" s="28"/>
      <c r="Z5" s="28"/>
      <c r="AA5" s="28"/>
      <c r="AB5" s="28"/>
      <c r="AC5" s="28"/>
      <c r="AD5" s="28"/>
    </row>
    <row r="6" spans="1:30" ht="12.6" customHeight="1" x14ac:dyDescent="0.35">
      <c r="A6" s="472"/>
      <c r="B6" s="89"/>
      <c r="C6" s="79" t="s">
        <v>649</v>
      </c>
      <c r="D6" s="88"/>
      <c r="E6" s="88"/>
      <c r="F6" s="88"/>
      <c r="G6" s="88"/>
      <c r="H6" s="88"/>
      <c r="I6" s="88"/>
      <c r="J6" s="88"/>
      <c r="K6" s="88"/>
      <c r="L6" s="88"/>
      <c r="M6" s="88"/>
      <c r="N6" s="88"/>
      <c r="O6" s="88"/>
      <c r="P6" s="88"/>
      <c r="Q6" s="88"/>
      <c r="R6" s="88"/>
      <c r="S6" s="88"/>
      <c r="T6" s="74"/>
      <c r="X6" s="28"/>
      <c r="Y6" s="28"/>
      <c r="Z6" s="28"/>
      <c r="AA6" s="28"/>
      <c r="AB6" s="28"/>
      <c r="AC6" s="28"/>
      <c r="AD6" s="28"/>
    </row>
    <row r="7" spans="1:30" ht="12.6" customHeight="1" x14ac:dyDescent="0.35">
      <c r="A7" s="472"/>
      <c r="B7" s="89"/>
      <c r="C7" s="79" t="s">
        <v>582</v>
      </c>
      <c r="D7" s="88"/>
      <c r="E7" s="88"/>
      <c r="F7" s="88"/>
      <c r="G7" s="88"/>
      <c r="H7" s="88"/>
      <c r="I7" s="88"/>
      <c r="J7" s="88"/>
      <c r="K7" s="88"/>
      <c r="L7" s="88"/>
      <c r="M7" s="88"/>
      <c r="N7" s="88"/>
      <c r="O7" s="88"/>
      <c r="P7" s="88"/>
      <c r="Q7" s="88"/>
      <c r="R7" s="88"/>
      <c r="S7" s="88"/>
      <c r="T7" s="74"/>
      <c r="X7" s="28"/>
      <c r="Y7" s="28"/>
      <c r="Z7" s="28"/>
      <c r="AA7" s="28"/>
      <c r="AB7" s="28"/>
      <c r="AC7" s="28"/>
      <c r="AD7" s="28"/>
    </row>
    <row r="8" spans="1:30" ht="12.6" customHeight="1" x14ac:dyDescent="0.35">
      <c r="A8" s="472"/>
      <c r="B8" s="89"/>
      <c r="C8" s="79" t="s">
        <v>583</v>
      </c>
      <c r="D8" s="88"/>
      <c r="E8" s="88"/>
      <c r="F8" s="88"/>
      <c r="G8" s="88"/>
      <c r="H8" s="88"/>
      <c r="I8" s="88"/>
      <c r="J8" s="88"/>
      <c r="K8" s="88"/>
      <c r="L8" s="88"/>
      <c r="M8" s="88"/>
      <c r="N8" s="88"/>
      <c r="O8" s="88"/>
      <c r="P8" s="88"/>
      <c r="Q8" s="88"/>
      <c r="R8" s="88"/>
      <c r="S8" s="88"/>
      <c r="T8" s="74"/>
      <c r="X8" s="28"/>
      <c r="Y8" s="28"/>
      <c r="Z8" s="28"/>
      <c r="AA8" s="28"/>
      <c r="AB8" s="28"/>
      <c r="AC8" s="28"/>
      <c r="AD8" s="28"/>
    </row>
    <row r="9" spans="1:30" ht="4.5" customHeight="1" x14ac:dyDescent="0.35">
      <c r="A9" s="472"/>
      <c r="B9" s="89"/>
      <c r="C9" s="66"/>
      <c r="D9" s="30"/>
      <c r="E9" s="30"/>
      <c r="F9" s="30"/>
      <c r="G9" s="30"/>
      <c r="H9" s="30"/>
      <c r="I9" s="30"/>
      <c r="J9" s="30"/>
      <c r="K9" s="30"/>
      <c r="L9" s="30"/>
      <c r="M9" s="30"/>
      <c r="N9" s="30"/>
      <c r="O9" s="30"/>
      <c r="P9" s="30"/>
      <c r="Q9" s="30"/>
      <c r="R9" s="30"/>
      <c r="S9" s="30"/>
      <c r="T9" s="74"/>
      <c r="X9" s="28"/>
      <c r="Y9" s="28"/>
      <c r="Z9" s="28"/>
      <c r="AA9" s="28"/>
      <c r="AB9" s="28"/>
      <c r="AC9" s="28"/>
      <c r="AD9" s="28"/>
    </row>
    <row r="10" spans="1:30" ht="17.25" customHeight="1" x14ac:dyDescent="0.35">
      <c r="A10" s="472"/>
      <c r="B10" s="73" t="s">
        <v>92</v>
      </c>
      <c r="C10" s="579" t="s">
        <v>650</v>
      </c>
      <c r="D10" s="579"/>
      <c r="E10" s="579"/>
      <c r="F10" s="579"/>
      <c r="G10" s="579"/>
      <c r="H10" s="579"/>
      <c r="I10" s="579"/>
      <c r="J10" s="579"/>
      <c r="K10" s="580"/>
      <c r="L10" s="519" t="s">
        <v>585</v>
      </c>
      <c r="M10" s="577"/>
      <c r="N10" s="520"/>
      <c r="O10" s="30"/>
      <c r="P10" s="30"/>
      <c r="Q10" s="519" t="s">
        <v>558</v>
      </c>
      <c r="R10" s="520"/>
      <c r="S10" s="30"/>
      <c r="T10" s="74"/>
      <c r="X10" s="28"/>
      <c r="Y10" s="28"/>
      <c r="Z10" s="28"/>
      <c r="AA10" s="28"/>
      <c r="AB10" s="28"/>
      <c r="AC10" s="28"/>
      <c r="AD10" s="28"/>
    </row>
    <row r="11" spans="1:30" ht="17.25" customHeight="1" x14ac:dyDescent="0.35">
      <c r="A11" s="472"/>
      <c r="B11" s="89"/>
      <c r="C11" s="579"/>
      <c r="D11" s="579"/>
      <c r="E11" s="579"/>
      <c r="F11" s="579"/>
      <c r="G11" s="579"/>
      <c r="H11" s="579"/>
      <c r="I11" s="579"/>
      <c r="J11" s="579"/>
      <c r="K11" s="580"/>
      <c r="L11" s="521"/>
      <c r="M11" s="578"/>
      <c r="N11" s="522"/>
      <c r="O11" s="30"/>
      <c r="P11" s="30"/>
      <c r="Q11" s="521"/>
      <c r="R11" s="522"/>
      <c r="S11" s="30"/>
      <c r="T11" s="74"/>
      <c r="X11" s="28"/>
      <c r="Y11" s="28"/>
      <c r="Z11" s="28"/>
      <c r="AA11" s="28"/>
      <c r="AB11" s="28"/>
      <c r="AC11" s="28"/>
      <c r="AD11" s="28"/>
    </row>
    <row r="12" spans="1:30" ht="15" customHeight="1" x14ac:dyDescent="0.35">
      <c r="A12" s="472"/>
      <c r="B12" s="75"/>
      <c r="C12" s="30" t="s">
        <v>645</v>
      </c>
      <c r="D12" s="30"/>
      <c r="E12" s="30"/>
      <c r="F12" s="30"/>
      <c r="G12" s="30"/>
      <c r="H12" s="30"/>
      <c r="I12" s="30"/>
      <c r="J12" s="30"/>
      <c r="K12" s="350"/>
      <c r="L12" s="581"/>
      <c r="M12" s="581"/>
      <c r="N12" s="581"/>
      <c r="O12" s="30" t="s">
        <v>588</v>
      </c>
      <c r="P12" s="30"/>
      <c r="Q12" s="531"/>
      <c r="R12" s="532"/>
      <c r="S12" s="30" t="s">
        <v>588</v>
      </c>
      <c r="T12" s="74"/>
      <c r="X12" s="28"/>
      <c r="Y12" s="28"/>
      <c r="Z12" s="28"/>
      <c r="AA12" s="28"/>
      <c r="AB12" s="28"/>
      <c r="AC12" s="28"/>
      <c r="AD12" s="28"/>
    </row>
    <row r="13" spans="1:30" ht="15" customHeight="1" x14ac:dyDescent="0.35">
      <c r="A13" s="472"/>
      <c r="B13" s="75"/>
      <c r="C13" s="30" t="s">
        <v>646</v>
      </c>
      <c r="D13" s="30"/>
      <c r="E13" s="30"/>
      <c r="F13" s="30"/>
      <c r="G13" s="30"/>
      <c r="H13" s="30"/>
      <c r="I13" s="30"/>
      <c r="J13" s="30"/>
      <c r="K13" s="350"/>
      <c r="L13" s="581"/>
      <c r="M13" s="581"/>
      <c r="N13" s="581"/>
      <c r="O13" s="30" t="s">
        <v>590</v>
      </c>
      <c r="P13" s="30"/>
      <c r="Q13" s="531"/>
      <c r="R13" s="532"/>
      <c r="S13" s="30" t="s">
        <v>590</v>
      </c>
      <c r="T13" s="74"/>
      <c r="X13" s="28"/>
      <c r="Y13" s="28"/>
      <c r="Z13" s="28"/>
      <c r="AA13" s="28"/>
      <c r="AB13" s="28"/>
      <c r="AC13" s="28"/>
      <c r="AD13" s="28"/>
    </row>
    <row r="14" spans="1:30" ht="15" customHeight="1" x14ac:dyDescent="0.35">
      <c r="A14" s="472"/>
      <c r="B14" s="75"/>
      <c r="C14" s="30" t="s">
        <v>647</v>
      </c>
      <c r="D14" s="30"/>
      <c r="E14" s="30"/>
      <c r="F14" s="30"/>
      <c r="G14" s="30"/>
      <c r="H14" s="30"/>
      <c r="I14" s="30"/>
      <c r="J14" s="30"/>
      <c r="K14" s="350"/>
      <c r="L14" s="531"/>
      <c r="M14" s="591"/>
      <c r="N14" s="532"/>
      <c r="O14" s="30" t="s">
        <v>588</v>
      </c>
      <c r="P14" s="30"/>
      <c r="Q14" s="531"/>
      <c r="R14" s="532"/>
      <c r="S14" s="30" t="s">
        <v>588</v>
      </c>
      <c r="T14" s="74"/>
      <c r="X14" s="28"/>
      <c r="Y14" s="28"/>
      <c r="Z14" s="28"/>
      <c r="AA14" s="28"/>
      <c r="AB14" s="28"/>
      <c r="AC14" s="28"/>
      <c r="AD14" s="28"/>
    </row>
    <row r="15" spans="1:30" ht="15" customHeight="1" x14ac:dyDescent="0.35">
      <c r="A15" s="472"/>
      <c r="B15" s="75"/>
      <c r="C15" s="30" t="s">
        <v>648</v>
      </c>
      <c r="D15" s="30"/>
      <c r="E15" s="30"/>
      <c r="F15" s="30"/>
      <c r="G15" s="30"/>
      <c r="H15" s="30"/>
      <c r="I15" s="30"/>
      <c r="J15" s="30"/>
      <c r="K15" s="350"/>
      <c r="L15" s="531"/>
      <c r="M15" s="591"/>
      <c r="N15" s="532"/>
      <c r="O15" s="30" t="s">
        <v>588</v>
      </c>
      <c r="P15" s="30"/>
      <c r="Q15" s="531"/>
      <c r="R15" s="532"/>
      <c r="S15" s="30" t="s">
        <v>588</v>
      </c>
      <c r="T15" s="74"/>
      <c r="X15" s="28"/>
      <c r="Y15" s="28"/>
      <c r="Z15" s="28"/>
      <c r="AA15" s="28"/>
      <c r="AB15" s="28"/>
      <c r="AC15" s="28"/>
      <c r="AD15" s="28"/>
    </row>
    <row r="16" spans="1:30" ht="15" customHeight="1" x14ac:dyDescent="0.35">
      <c r="A16" s="472"/>
      <c r="B16" s="75"/>
      <c r="C16" s="30" t="s">
        <v>591</v>
      </c>
      <c r="D16" s="30"/>
      <c r="E16" s="30"/>
      <c r="F16" s="30"/>
      <c r="G16" s="30"/>
      <c r="H16" s="30"/>
      <c r="I16" s="30"/>
      <c r="J16" s="30"/>
      <c r="K16" s="30"/>
      <c r="L16" s="531"/>
      <c r="M16" s="591"/>
      <c r="N16" s="532"/>
      <c r="O16" s="30" t="s">
        <v>509</v>
      </c>
      <c r="P16" s="30"/>
      <c r="Q16" s="531"/>
      <c r="R16" s="532"/>
      <c r="S16" s="30" t="s">
        <v>509</v>
      </c>
      <c r="T16" s="74"/>
      <c r="X16" s="28"/>
      <c r="Y16" s="28"/>
      <c r="Z16" s="28"/>
      <c r="AA16" s="28"/>
      <c r="AB16" s="28"/>
      <c r="AC16" s="28"/>
      <c r="AD16" s="28"/>
    </row>
    <row r="17" spans="1:30" ht="15" customHeight="1" x14ac:dyDescent="0.35">
      <c r="A17" s="472"/>
      <c r="B17" s="75"/>
      <c r="C17" s="30" t="s">
        <v>592</v>
      </c>
      <c r="D17" s="30"/>
      <c r="E17" s="30"/>
      <c r="F17" s="30"/>
      <c r="G17" s="30"/>
      <c r="H17" s="30"/>
      <c r="I17" s="30"/>
      <c r="J17" s="30"/>
      <c r="K17" s="30"/>
      <c r="L17" s="531"/>
      <c r="M17" s="591"/>
      <c r="N17" s="532"/>
      <c r="O17" s="30" t="s">
        <v>509</v>
      </c>
      <c r="P17" s="30"/>
      <c r="Q17" s="531"/>
      <c r="R17" s="532"/>
      <c r="S17" s="30" t="s">
        <v>509</v>
      </c>
      <c r="T17" s="74"/>
      <c r="X17" s="28"/>
      <c r="Y17" s="28"/>
      <c r="Z17" s="28"/>
      <c r="AA17" s="28"/>
      <c r="AB17" s="28"/>
      <c r="AC17" s="28"/>
      <c r="AD17" s="28"/>
    </row>
    <row r="18" spans="1:30" ht="6.75" customHeight="1" x14ac:dyDescent="0.35">
      <c r="A18" s="472"/>
      <c r="B18" s="75"/>
      <c r="C18" s="30"/>
      <c r="D18" s="30"/>
      <c r="E18" s="30"/>
      <c r="F18" s="30"/>
      <c r="G18" s="30"/>
      <c r="H18" s="30"/>
      <c r="I18" s="30"/>
      <c r="J18" s="30"/>
      <c r="K18" s="30"/>
      <c r="L18" s="30"/>
      <c r="M18" s="30"/>
      <c r="N18" s="30"/>
      <c r="O18" s="30"/>
      <c r="P18" s="30"/>
      <c r="Q18" s="30"/>
      <c r="R18" s="30"/>
      <c r="S18" s="30"/>
      <c r="T18" s="74"/>
      <c r="X18" s="28"/>
      <c r="Y18" s="28"/>
      <c r="Z18" s="28"/>
      <c r="AA18" s="28"/>
      <c r="AB18" s="28"/>
      <c r="AC18" s="28"/>
      <c r="AD18" s="28"/>
    </row>
    <row r="19" spans="1:30" ht="15" customHeight="1" x14ac:dyDescent="0.35">
      <c r="A19" s="472"/>
      <c r="B19" s="75"/>
      <c r="C19" s="30" t="s">
        <v>651</v>
      </c>
      <c r="D19" s="30"/>
      <c r="E19" s="30"/>
      <c r="F19" s="30"/>
      <c r="G19" s="30"/>
      <c r="H19" s="30"/>
      <c r="I19" s="30"/>
      <c r="J19" s="30"/>
      <c r="K19" s="30"/>
      <c r="L19" s="30"/>
      <c r="M19" s="30"/>
      <c r="N19" s="30"/>
      <c r="O19" s="30"/>
      <c r="P19" s="30"/>
      <c r="Q19" s="30"/>
      <c r="R19" s="30"/>
      <c r="S19" s="30"/>
      <c r="T19" s="74"/>
      <c r="X19" s="28"/>
      <c r="Y19" s="28"/>
      <c r="Z19" s="28"/>
      <c r="AA19" s="28"/>
      <c r="AB19" s="28"/>
      <c r="AC19" s="28"/>
      <c r="AD19" s="28"/>
    </row>
    <row r="20" spans="1:30" ht="15" customHeight="1" x14ac:dyDescent="0.35">
      <c r="A20" s="472"/>
      <c r="B20" s="75"/>
      <c r="C20" s="30"/>
      <c r="D20" s="24"/>
      <c r="E20" s="30" t="s">
        <v>652</v>
      </c>
      <c r="F20" s="30"/>
      <c r="G20" s="30"/>
      <c r="H20" s="30"/>
      <c r="I20" s="30"/>
      <c r="J20" s="30"/>
      <c r="K20" s="30"/>
      <c r="L20" s="30"/>
      <c r="M20" s="30"/>
      <c r="N20" s="30"/>
      <c r="O20" s="30"/>
      <c r="P20" s="30"/>
      <c r="Q20" s="30"/>
      <c r="R20" s="30"/>
      <c r="S20" s="30"/>
      <c r="T20" s="74"/>
      <c r="X20" s="28"/>
      <c r="Y20" s="28"/>
      <c r="Z20" s="28"/>
      <c r="AA20" s="28"/>
      <c r="AB20" s="28"/>
      <c r="AC20" s="28"/>
      <c r="AD20" s="28"/>
    </row>
    <row r="21" spans="1:30" ht="15" customHeight="1" x14ac:dyDescent="0.35">
      <c r="A21" s="472"/>
      <c r="B21" s="75"/>
      <c r="C21" s="30"/>
      <c r="D21" s="24"/>
      <c r="E21" s="30" t="s">
        <v>653</v>
      </c>
      <c r="F21" s="30"/>
      <c r="G21" s="30"/>
      <c r="H21" s="30"/>
      <c r="I21" s="30"/>
      <c r="J21" s="30"/>
      <c r="K21" s="30"/>
      <c r="L21" s="30"/>
      <c r="M21" s="30"/>
      <c r="N21" s="30"/>
      <c r="O21" s="30"/>
      <c r="P21" s="30"/>
      <c r="Q21" s="533"/>
      <c r="R21" s="534"/>
      <c r="S21" s="535"/>
      <c r="T21" s="74"/>
      <c r="X21" s="28"/>
      <c r="Y21" s="28"/>
      <c r="Z21" s="28"/>
      <c r="AA21" s="28"/>
      <c r="AB21" s="28"/>
      <c r="AC21" s="28"/>
      <c r="AD21" s="28"/>
    </row>
    <row r="22" spans="1:30" ht="15" customHeight="1" x14ac:dyDescent="0.35">
      <c r="A22" s="472"/>
      <c r="B22" s="75"/>
      <c r="C22" s="30"/>
      <c r="D22" s="24"/>
      <c r="E22" s="30" t="s">
        <v>654</v>
      </c>
      <c r="F22" s="30"/>
      <c r="G22" s="30"/>
      <c r="H22" s="30"/>
      <c r="I22" s="30"/>
      <c r="J22" s="30"/>
      <c r="K22" s="30"/>
      <c r="L22" s="30"/>
      <c r="M22" s="30"/>
      <c r="N22" s="30"/>
      <c r="O22" s="30"/>
      <c r="P22" s="30"/>
      <c r="Q22" s="533"/>
      <c r="R22" s="534"/>
      <c r="S22" s="535"/>
      <c r="T22" s="74"/>
      <c r="X22" s="28"/>
      <c r="Y22" s="28"/>
      <c r="Z22" s="28"/>
      <c r="AA22" s="28"/>
      <c r="AB22" s="28"/>
      <c r="AC22" s="28"/>
      <c r="AD22" s="28"/>
    </row>
    <row r="23" spans="1:30" ht="5.25" customHeight="1" x14ac:dyDescent="0.35">
      <c r="A23" s="472"/>
      <c r="B23" s="75"/>
      <c r="C23" s="30"/>
      <c r="D23" s="30"/>
      <c r="E23" s="30"/>
      <c r="F23" s="30"/>
      <c r="G23" s="30"/>
      <c r="H23" s="30"/>
      <c r="I23" s="30"/>
      <c r="J23" s="30"/>
      <c r="K23" s="30"/>
      <c r="L23" s="30"/>
      <c r="M23" s="30"/>
      <c r="N23" s="30"/>
      <c r="O23" s="30"/>
      <c r="P23" s="30"/>
      <c r="Q23" s="30"/>
      <c r="R23" s="30"/>
      <c r="S23" s="30"/>
      <c r="T23" s="74"/>
      <c r="X23" s="28"/>
      <c r="Y23" s="28"/>
      <c r="Z23" s="28"/>
      <c r="AA23" s="28"/>
      <c r="AB23" s="28"/>
      <c r="AC23" s="28"/>
      <c r="AD23" s="28"/>
    </row>
    <row r="24" spans="1:30" ht="15" customHeight="1" x14ac:dyDescent="0.35">
      <c r="A24" s="472"/>
      <c r="B24" s="75" t="s">
        <v>110</v>
      </c>
      <c r="C24" s="86" t="s">
        <v>593</v>
      </c>
      <c r="D24" s="30"/>
      <c r="E24" s="30"/>
      <c r="F24" s="66"/>
      <c r="G24" s="66"/>
      <c r="H24" s="30"/>
      <c r="I24" s="30"/>
      <c r="J24" s="30"/>
      <c r="K24" s="30"/>
      <c r="L24" s="30"/>
      <c r="M24" s="30"/>
      <c r="N24" s="30"/>
      <c r="O24" s="30"/>
      <c r="P24" s="30"/>
      <c r="Q24" s="30"/>
      <c r="R24" s="30"/>
      <c r="S24" s="30"/>
      <c r="T24" s="74"/>
      <c r="X24" s="28"/>
      <c r="Y24" s="28"/>
      <c r="Z24" s="28"/>
      <c r="AA24" s="28"/>
      <c r="AB24" s="28"/>
      <c r="AC24" s="28"/>
      <c r="AD24" s="28"/>
    </row>
    <row r="25" spans="1:30" ht="15" customHeight="1" x14ac:dyDescent="0.35">
      <c r="A25" s="472"/>
      <c r="B25" s="75"/>
      <c r="C25" s="30"/>
      <c r="D25" s="30" t="s">
        <v>594</v>
      </c>
      <c r="E25" s="30"/>
      <c r="F25" s="24"/>
      <c r="G25" s="30" t="s">
        <v>595</v>
      </c>
      <c r="H25" s="30"/>
      <c r="I25" s="30"/>
      <c r="J25" s="30"/>
      <c r="K25" s="24"/>
      <c r="L25" s="30" t="s">
        <v>596</v>
      </c>
      <c r="M25" s="30"/>
      <c r="N25" s="30"/>
      <c r="O25" s="30"/>
      <c r="P25" s="30"/>
      <c r="Q25" s="24"/>
      <c r="R25" s="30" t="s">
        <v>463</v>
      </c>
      <c r="S25" s="30"/>
      <c r="T25" s="74"/>
      <c r="X25" s="28"/>
      <c r="Y25" s="28"/>
      <c r="Z25" s="28"/>
      <c r="AA25" s="28"/>
      <c r="AB25" s="28"/>
      <c r="AC25" s="28"/>
      <c r="AD25" s="28"/>
    </row>
    <row r="26" spans="1:30" ht="3.75" customHeight="1" x14ac:dyDescent="0.35">
      <c r="A26" s="472"/>
      <c r="B26" s="75"/>
      <c r="C26" s="30"/>
      <c r="D26" s="30"/>
      <c r="E26" s="30"/>
      <c r="F26" s="30"/>
      <c r="G26" s="30"/>
      <c r="H26" s="30"/>
      <c r="I26" s="30"/>
      <c r="J26" s="30"/>
      <c r="K26" s="30"/>
      <c r="L26" s="30"/>
      <c r="M26" s="30"/>
      <c r="N26" s="30"/>
      <c r="O26" s="30"/>
      <c r="P26" s="30"/>
      <c r="Q26" s="30"/>
      <c r="R26" s="30"/>
      <c r="S26" s="30"/>
      <c r="T26" s="74"/>
      <c r="X26" s="28"/>
      <c r="Y26" s="28"/>
      <c r="Z26" s="28"/>
      <c r="AA26" s="28"/>
      <c r="AB26" s="28"/>
      <c r="AC26" s="28"/>
      <c r="AD26" s="28"/>
    </row>
    <row r="27" spans="1:30" ht="15" customHeight="1" x14ac:dyDescent="0.35">
      <c r="A27" s="472"/>
      <c r="B27" s="75"/>
      <c r="C27" s="30"/>
      <c r="D27" s="30" t="s">
        <v>597</v>
      </c>
      <c r="E27" s="30"/>
      <c r="F27" s="24"/>
      <c r="G27" s="30" t="s">
        <v>595</v>
      </c>
      <c r="H27" s="30"/>
      <c r="I27" s="30"/>
      <c r="J27" s="30"/>
      <c r="K27" s="24"/>
      <c r="L27" s="30" t="s">
        <v>596</v>
      </c>
      <c r="M27" s="30"/>
      <c r="N27" s="30"/>
      <c r="O27" s="30"/>
      <c r="P27" s="30"/>
      <c r="Q27" s="24"/>
      <c r="R27" s="30" t="s">
        <v>463</v>
      </c>
      <c r="S27" s="30"/>
      <c r="T27" s="74"/>
      <c r="X27" s="28"/>
      <c r="Y27" s="28"/>
      <c r="Z27" s="28"/>
      <c r="AA27" s="28"/>
      <c r="AB27" s="28"/>
      <c r="AC27" s="28"/>
      <c r="AD27" s="28"/>
    </row>
    <row r="28" spans="1:30" ht="5.25" customHeight="1" x14ac:dyDescent="0.35">
      <c r="A28" s="472"/>
      <c r="B28" s="75"/>
      <c r="C28" s="30"/>
      <c r="D28" s="30"/>
      <c r="E28" s="30"/>
      <c r="F28" s="30"/>
      <c r="G28" s="30"/>
      <c r="H28" s="30"/>
      <c r="I28" s="30"/>
      <c r="J28" s="30"/>
      <c r="K28" s="30"/>
      <c r="L28" s="30"/>
      <c r="M28" s="30"/>
      <c r="N28" s="30"/>
      <c r="O28" s="30"/>
      <c r="P28" s="30"/>
      <c r="Q28" s="30"/>
      <c r="R28" s="30"/>
      <c r="S28" s="30"/>
      <c r="T28" s="74"/>
      <c r="X28" s="28"/>
      <c r="Y28" s="28"/>
      <c r="Z28" s="28"/>
      <c r="AA28" s="28"/>
      <c r="AB28" s="28"/>
      <c r="AC28" s="28"/>
      <c r="AD28" s="28"/>
    </row>
    <row r="29" spans="1:30" ht="15" customHeight="1" x14ac:dyDescent="0.35">
      <c r="A29" s="472"/>
      <c r="B29" s="75" t="s">
        <v>160</v>
      </c>
      <c r="C29" s="30" t="s">
        <v>598</v>
      </c>
      <c r="D29" s="30"/>
      <c r="E29" s="30"/>
      <c r="F29" s="30"/>
      <c r="G29" s="30"/>
      <c r="H29" s="30"/>
      <c r="I29" s="30"/>
      <c r="J29" s="30"/>
      <c r="K29" s="30"/>
      <c r="L29" s="30"/>
      <c r="M29" s="30"/>
      <c r="N29" s="30"/>
      <c r="O29" s="30"/>
      <c r="P29" s="30"/>
      <c r="Q29" s="30"/>
      <c r="R29" s="30"/>
      <c r="S29" s="30"/>
      <c r="T29" s="74"/>
      <c r="X29" s="28"/>
      <c r="Y29" s="28"/>
      <c r="Z29" s="28"/>
      <c r="AA29" s="28"/>
      <c r="AB29" s="28"/>
      <c r="AC29" s="28"/>
      <c r="AD29" s="28"/>
    </row>
    <row r="30" spans="1:30" ht="15" customHeight="1" x14ac:dyDescent="0.35">
      <c r="A30" s="472"/>
      <c r="B30" s="75"/>
      <c r="C30" s="30"/>
      <c r="D30" s="30"/>
      <c r="E30" s="30"/>
      <c r="F30" s="24"/>
      <c r="G30" s="30" t="s">
        <v>599</v>
      </c>
      <c r="H30" s="30"/>
      <c r="I30" s="30"/>
      <c r="J30" s="30"/>
      <c r="K30" s="24"/>
      <c r="L30" s="30" t="s">
        <v>600</v>
      </c>
      <c r="M30" s="30"/>
      <c r="N30" s="30"/>
      <c r="O30" s="30"/>
      <c r="P30" s="30"/>
      <c r="Q30" s="24"/>
      <c r="R30" s="30" t="s">
        <v>601</v>
      </c>
      <c r="S30" s="30"/>
      <c r="T30" s="74"/>
      <c r="X30" s="28"/>
      <c r="Y30" s="28"/>
      <c r="Z30" s="28"/>
      <c r="AA30" s="28"/>
      <c r="AB30" s="28"/>
      <c r="AC30" s="28"/>
      <c r="AD30" s="28"/>
    </row>
    <row r="31" spans="1:30" ht="5.25" customHeight="1" x14ac:dyDescent="0.35">
      <c r="A31" s="472"/>
      <c r="B31" s="75"/>
      <c r="C31" s="30"/>
      <c r="D31" s="30"/>
      <c r="E31" s="30"/>
      <c r="F31" s="30"/>
      <c r="G31" s="30"/>
      <c r="H31" s="30"/>
      <c r="I31" s="30"/>
      <c r="J31" s="30"/>
      <c r="K31" s="30"/>
      <c r="L31" s="30"/>
      <c r="M31" s="30"/>
      <c r="N31" s="30"/>
      <c r="O31" s="30"/>
      <c r="P31" s="30"/>
      <c r="Q31" s="30"/>
      <c r="R31" s="30"/>
      <c r="S31" s="30"/>
      <c r="T31" s="74"/>
      <c r="X31" s="28"/>
      <c r="Y31" s="28"/>
      <c r="Z31" s="28"/>
      <c r="AA31" s="28"/>
      <c r="AB31" s="28"/>
      <c r="AC31" s="28"/>
      <c r="AD31" s="28"/>
    </row>
    <row r="32" spans="1:30" ht="15" customHeight="1" x14ac:dyDescent="0.35">
      <c r="A32" s="472"/>
      <c r="B32" s="75"/>
      <c r="C32" s="30"/>
      <c r="D32" s="30"/>
      <c r="E32" s="30"/>
      <c r="F32" s="24"/>
      <c r="G32" s="30" t="s">
        <v>602</v>
      </c>
      <c r="H32" s="30"/>
      <c r="I32" s="30"/>
      <c r="J32" s="30"/>
      <c r="K32" s="24"/>
      <c r="L32" s="30" t="s">
        <v>603</v>
      </c>
      <c r="M32" s="30"/>
      <c r="N32" s="30"/>
      <c r="O32" s="30"/>
      <c r="P32" s="30"/>
      <c r="Q32" s="30"/>
      <c r="R32" s="30"/>
      <c r="S32" s="30"/>
      <c r="T32" s="74"/>
      <c r="X32" s="28"/>
      <c r="Y32" s="28"/>
      <c r="Z32" s="28"/>
      <c r="AA32" s="28"/>
      <c r="AB32" s="28"/>
      <c r="AC32" s="28"/>
      <c r="AD32" s="28"/>
    </row>
    <row r="33" spans="1:30" ht="15" customHeight="1" x14ac:dyDescent="0.35">
      <c r="A33" s="472"/>
      <c r="B33" s="75"/>
      <c r="C33" s="30"/>
      <c r="D33" s="30"/>
      <c r="E33" s="30"/>
      <c r="F33" s="30"/>
      <c r="G33" s="30"/>
      <c r="H33" s="30"/>
      <c r="I33" s="30"/>
      <c r="J33" s="30"/>
      <c r="K33" s="30"/>
      <c r="L33" s="30"/>
      <c r="M33" s="30"/>
      <c r="N33" s="30"/>
      <c r="O33" s="30"/>
      <c r="P33" s="30"/>
      <c r="Q33" s="30"/>
      <c r="R33" s="30"/>
      <c r="S33" s="30"/>
      <c r="T33" s="74"/>
      <c r="X33" s="28"/>
      <c r="Y33" s="28"/>
      <c r="Z33" s="28"/>
      <c r="AA33" s="28"/>
      <c r="AB33" s="28"/>
      <c r="AC33" s="28"/>
      <c r="AD33" s="28"/>
    </row>
    <row r="34" spans="1:30" ht="15" customHeight="1" x14ac:dyDescent="0.35">
      <c r="A34" s="472"/>
      <c r="B34" s="75" t="s">
        <v>237</v>
      </c>
      <c r="C34" s="30" t="s">
        <v>604</v>
      </c>
      <c r="D34" s="30"/>
      <c r="E34" s="30"/>
      <c r="F34" s="30"/>
      <c r="G34" s="30"/>
      <c r="H34" s="30"/>
      <c r="I34" s="30"/>
      <c r="J34" s="30"/>
      <c r="K34" s="30"/>
      <c r="L34" s="30"/>
      <c r="M34" s="30"/>
      <c r="N34" s="519" t="s">
        <v>605</v>
      </c>
      <c r="O34" s="577"/>
      <c r="P34" s="519" t="s">
        <v>606</v>
      </c>
      <c r="Q34" s="577"/>
      <c r="R34" s="545" t="s">
        <v>607</v>
      </c>
      <c r="S34" s="520" t="s">
        <v>608</v>
      </c>
      <c r="T34" s="74"/>
      <c r="U34" s="32"/>
      <c r="V34" s="32"/>
      <c r="X34" s="28"/>
      <c r="Y34" s="35"/>
      <c r="Z34" s="35"/>
      <c r="AA34" s="28"/>
      <c r="AB34" s="35"/>
      <c r="AC34" s="28"/>
      <c r="AD34" s="28"/>
    </row>
    <row r="35" spans="1:30" ht="15" customHeight="1" x14ac:dyDescent="0.35">
      <c r="A35" s="472"/>
      <c r="B35" s="75"/>
      <c r="C35" s="30" t="s">
        <v>609</v>
      </c>
      <c r="D35" s="30"/>
      <c r="E35" s="30"/>
      <c r="F35" s="30"/>
      <c r="G35" s="30"/>
      <c r="H35" s="30"/>
      <c r="I35" s="30"/>
      <c r="J35" s="30"/>
      <c r="K35" s="30"/>
      <c r="L35" s="30"/>
      <c r="M35" s="30"/>
      <c r="N35" s="586"/>
      <c r="O35" s="587"/>
      <c r="P35" s="586"/>
      <c r="Q35" s="587"/>
      <c r="R35" s="545"/>
      <c r="S35" s="585"/>
      <c r="T35" s="74"/>
      <c r="U35" s="32"/>
      <c r="V35" s="32"/>
      <c r="X35" s="28"/>
      <c r="Y35" s="35"/>
      <c r="Z35" s="35"/>
      <c r="AA35" s="28"/>
      <c r="AB35" s="35"/>
      <c r="AC35" s="28"/>
      <c r="AD35" s="28"/>
    </row>
    <row r="36" spans="1:30" ht="15" customHeight="1" x14ac:dyDescent="0.35">
      <c r="A36" s="472"/>
      <c r="B36" s="75"/>
      <c r="C36" s="30" t="s">
        <v>642</v>
      </c>
      <c r="D36" s="30"/>
      <c r="E36" s="30"/>
      <c r="F36" s="30"/>
      <c r="G36" s="30"/>
      <c r="H36" s="30"/>
      <c r="I36" s="30"/>
      <c r="J36" s="30"/>
      <c r="K36" s="30"/>
      <c r="L36" s="30"/>
      <c r="M36" s="30"/>
      <c r="N36" s="586"/>
      <c r="O36" s="587"/>
      <c r="P36" s="586"/>
      <c r="Q36" s="587"/>
      <c r="R36" s="545"/>
      <c r="S36" s="585"/>
      <c r="T36" s="74"/>
      <c r="U36" s="32"/>
      <c r="V36" s="32"/>
      <c r="X36" s="28"/>
      <c r="Y36" s="35"/>
      <c r="Z36" s="35"/>
      <c r="AA36" s="28"/>
      <c r="AB36" s="35"/>
      <c r="AC36" s="28"/>
      <c r="AD36" s="28"/>
    </row>
    <row r="37" spans="1:30" ht="15" customHeight="1" x14ac:dyDescent="0.35">
      <c r="A37" s="472"/>
      <c r="B37" s="75"/>
      <c r="C37" s="30"/>
      <c r="D37" s="30"/>
      <c r="E37" s="30"/>
      <c r="F37" s="30"/>
      <c r="G37" s="30"/>
      <c r="H37" s="30"/>
      <c r="I37" s="30"/>
      <c r="J37" s="30"/>
      <c r="K37" s="30"/>
      <c r="L37" s="30"/>
      <c r="M37" s="30"/>
      <c r="N37" s="586"/>
      <c r="O37" s="587"/>
      <c r="P37" s="586"/>
      <c r="Q37" s="587"/>
      <c r="R37" s="545"/>
      <c r="S37" s="585"/>
      <c r="T37" s="74"/>
      <c r="U37" s="32"/>
      <c r="V37" s="32"/>
      <c r="X37" s="28"/>
      <c r="Y37" s="35"/>
      <c r="Z37" s="35"/>
      <c r="AA37" s="28"/>
      <c r="AB37" s="35"/>
      <c r="AC37" s="28"/>
      <c r="AD37" s="28"/>
    </row>
    <row r="38" spans="1:30" ht="15" customHeight="1" x14ac:dyDescent="0.35">
      <c r="A38" s="472"/>
      <c r="B38" s="75"/>
      <c r="C38" s="85" t="s">
        <v>611</v>
      </c>
      <c r="D38" s="30"/>
      <c r="E38" s="30"/>
      <c r="F38" s="30"/>
      <c r="G38" s="30"/>
      <c r="H38" s="30"/>
      <c r="I38" s="30"/>
      <c r="J38" s="30"/>
      <c r="K38" s="30"/>
      <c r="L38" s="30"/>
      <c r="M38" s="30"/>
      <c r="N38" s="590" t="s">
        <v>612</v>
      </c>
      <c r="O38" s="590"/>
      <c r="P38" s="590" t="s">
        <v>613</v>
      </c>
      <c r="Q38" s="590"/>
      <c r="R38" s="172" t="s">
        <v>614</v>
      </c>
      <c r="S38" s="172" t="s">
        <v>615</v>
      </c>
      <c r="T38" s="74"/>
      <c r="U38" s="32"/>
      <c r="V38" s="32"/>
      <c r="X38" s="28"/>
      <c r="Y38" s="35"/>
      <c r="Z38" s="35"/>
      <c r="AA38" s="28"/>
      <c r="AB38" s="35"/>
      <c r="AC38" s="28"/>
      <c r="AD38" s="28"/>
    </row>
    <row r="39" spans="1:30" ht="15" customHeight="1" x14ac:dyDescent="0.35">
      <c r="A39" s="472"/>
      <c r="B39" s="75"/>
      <c r="C39" s="174" t="s">
        <v>616</v>
      </c>
      <c r="D39" s="30"/>
      <c r="E39" s="30"/>
      <c r="F39" s="30"/>
      <c r="G39" s="30"/>
      <c r="H39" s="30"/>
      <c r="I39" s="30"/>
      <c r="J39" s="30"/>
      <c r="K39" s="30"/>
      <c r="L39" s="30"/>
      <c r="M39" s="30"/>
      <c r="N39" s="547"/>
      <c r="O39" s="548"/>
      <c r="P39" s="583" t="str">
        <f>IF(N39="","k. A.",1+N39)</f>
        <v>k. A.</v>
      </c>
      <c r="Q39" s="584"/>
      <c r="R39" s="31"/>
      <c r="S39" s="173" t="str">
        <f>IF(OR(P39="k. A.",R39=""),"k. A.",R39/P39)</f>
        <v>k. A.</v>
      </c>
      <c r="T39" s="74"/>
      <c r="U39" s="32"/>
      <c r="V39" s="32"/>
      <c r="X39" s="28"/>
      <c r="Y39" s="35"/>
      <c r="Z39" s="35"/>
      <c r="AA39" s="28"/>
      <c r="AB39" s="35"/>
      <c r="AC39" s="28"/>
      <c r="AD39" s="28"/>
    </row>
    <row r="40" spans="1:30" ht="15" customHeight="1" x14ac:dyDescent="0.35">
      <c r="A40" s="472"/>
      <c r="B40" s="75"/>
      <c r="C40" s="174" t="s">
        <v>617</v>
      </c>
      <c r="D40" s="30"/>
      <c r="E40" s="30"/>
      <c r="F40" s="30"/>
      <c r="G40" s="30"/>
      <c r="H40" s="30"/>
      <c r="I40" s="30"/>
      <c r="J40" s="30"/>
      <c r="K40" s="30"/>
      <c r="L40" s="30"/>
      <c r="M40" s="30"/>
      <c r="N40" s="547"/>
      <c r="O40" s="548"/>
      <c r="P40" s="583" t="str">
        <f t="shared" ref="P40:P42" si="0">IF(N40="","k. A.",1+N40)</f>
        <v>k. A.</v>
      </c>
      <c r="Q40" s="584"/>
      <c r="R40" s="31"/>
      <c r="S40" s="173" t="str">
        <f>IF(OR(P40="k. A.",R40=""),"k. A.",R40/P40)</f>
        <v>k. A.</v>
      </c>
      <c r="T40" s="74"/>
      <c r="U40" s="32"/>
      <c r="V40" s="32"/>
      <c r="X40" s="28"/>
      <c r="Y40" s="35"/>
      <c r="Z40" s="35"/>
      <c r="AA40" s="28"/>
      <c r="AB40" s="35"/>
      <c r="AC40" s="28"/>
      <c r="AD40" s="28"/>
    </row>
    <row r="41" spans="1:30" ht="15" customHeight="1" x14ac:dyDescent="0.35">
      <c r="A41" s="472"/>
      <c r="B41" s="75"/>
      <c r="C41" s="174" t="s">
        <v>618</v>
      </c>
      <c r="D41" s="30"/>
      <c r="E41" s="30"/>
      <c r="F41" s="30"/>
      <c r="G41" s="30"/>
      <c r="H41" s="30"/>
      <c r="I41" s="30"/>
      <c r="J41" s="30"/>
      <c r="K41" s="30"/>
      <c r="L41" s="30"/>
      <c r="M41" s="30"/>
      <c r="N41" s="547"/>
      <c r="O41" s="548"/>
      <c r="P41" s="583" t="str">
        <f t="shared" si="0"/>
        <v>k. A.</v>
      </c>
      <c r="Q41" s="584"/>
      <c r="R41" s="31"/>
      <c r="S41" s="173" t="str">
        <f>IF(OR(P41="k. A.",R41=""),"k. A.",R41/P41)</f>
        <v>k. A.</v>
      </c>
      <c r="T41" s="74"/>
      <c r="U41" s="32"/>
      <c r="V41" s="32"/>
      <c r="X41" s="28"/>
      <c r="Y41" s="35"/>
      <c r="Z41" s="35"/>
      <c r="AA41" s="28"/>
      <c r="AB41" s="35"/>
      <c r="AC41" s="28"/>
      <c r="AD41" s="28"/>
    </row>
    <row r="42" spans="1:30" ht="15" customHeight="1" x14ac:dyDescent="0.35">
      <c r="A42" s="472"/>
      <c r="B42" s="75"/>
      <c r="C42" s="174" t="s">
        <v>655</v>
      </c>
      <c r="D42" s="30"/>
      <c r="E42" s="30"/>
      <c r="F42" s="30"/>
      <c r="G42" s="30"/>
      <c r="H42" s="30"/>
      <c r="I42" s="30"/>
      <c r="J42" s="30"/>
      <c r="K42" s="30"/>
      <c r="L42" s="30"/>
      <c r="M42" s="30"/>
      <c r="N42" s="547"/>
      <c r="O42" s="548"/>
      <c r="P42" s="583" t="str">
        <f t="shared" si="0"/>
        <v>k. A.</v>
      </c>
      <c r="Q42" s="584"/>
      <c r="R42" s="31"/>
      <c r="S42" s="173" t="str">
        <f>IF(OR(P42="k. A.",R42=""),"k. A.",R42/P42)</f>
        <v>k. A.</v>
      </c>
      <c r="T42" s="74"/>
      <c r="U42" s="32"/>
      <c r="V42" s="32"/>
      <c r="X42" s="28"/>
      <c r="Y42" s="35"/>
      <c r="Z42" s="35"/>
      <c r="AA42" s="28"/>
      <c r="AB42" s="35"/>
      <c r="AC42" s="28"/>
      <c r="AD42" s="28"/>
    </row>
    <row r="43" spans="1:30" ht="15" customHeight="1" x14ac:dyDescent="0.35">
      <c r="A43" s="472"/>
      <c r="B43" s="75"/>
      <c r="C43" s="85" t="s">
        <v>620</v>
      </c>
      <c r="D43" s="30"/>
      <c r="E43" s="30"/>
      <c r="F43" s="30"/>
      <c r="G43" s="30"/>
      <c r="H43" s="30"/>
      <c r="I43" s="30"/>
      <c r="J43" s="30"/>
      <c r="K43" s="30"/>
      <c r="L43" s="30"/>
      <c r="M43" s="30"/>
      <c r="N43" s="385"/>
      <c r="O43" s="385"/>
      <c r="P43" s="30"/>
      <c r="Q43" s="30"/>
      <c r="R43" s="30"/>
      <c r="S43" s="30"/>
      <c r="T43" s="74"/>
      <c r="U43" s="32"/>
      <c r="V43" s="32"/>
      <c r="X43" s="28"/>
      <c r="Y43" s="35"/>
      <c r="Z43" s="35"/>
      <c r="AA43" s="28"/>
      <c r="AB43" s="35"/>
      <c r="AC43" s="28"/>
      <c r="AD43" s="28"/>
    </row>
    <row r="44" spans="1:30" ht="15" customHeight="1" x14ac:dyDescent="0.35">
      <c r="A44" s="472"/>
      <c r="B44" s="75"/>
      <c r="C44" s="174" t="s">
        <v>616</v>
      </c>
      <c r="D44" s="30"/>
      <c r="E44" s="30"/>
      <c r="F44" s="30"/>
      <c r="G44" s="30"/>
      <c r="H44" s="30"/>
      <c r="I44" s="30"/>
      <c r="J44" s="30"/>
      <c r="K44" s="30"/>
      <c r="L44" s="30"/>
      <c r="M44" s="30"/>
      <c r="N44" s="547"/>
      <c r="O44" s="548"/>
      <c r="P44" s="583" t="str">
        <f t="shared" ref="P44" si="1">IF(N44="","k. A.",1+N44)</f>
        <v>k. A.</v>
      </c>
      <c r="Q44" s="584"/>
      <c r="R44" s="31"/>
      <c r="S44" s="173" t="str">
        <f>IF(OR(P44="k. A.",R44=""),"k. A.",R44/P44)</f>
        <v>k. A.</v>
      </c>
      <c r="T44" s="74"/>
      <c r="U44" s="32"/>
      <c r="V44" s="32"/>
      <c r="X44" s="28"/>
      <c r="Y44" s="35"/>
      <c r="Z44" s="35"/>
      <c r="AA44" s="28"/>
      <c r="AB44" s="35"/>
      <c r="AC44" s="28"/>
      <c r="AD44" s="28"/>
    </row>
    <row r="45" spans="1:30" ht="15" customHeight="1" x14ac:dyDescent="0.35">
      <c r="A45" s="472"/>
      <c r="B45" s="75"/>
      <c r="C45" s="174" t="s">
        <v>617</v>
      </c>
      <c r="D45" s="30"/>
      <c r="E45" s="30"/>
      <c r="F45" s="30"/>
      <c r="G45" s="30"/>
      <c r="H45" s="30"/>
      <c r="I45" s="30"/>
      <c r="J45" s="30"/>
      <c r="K45" s="30"/>
      <c r="L45" s="30"/>
      <c r="M45" s="30"/>
      <c r="N45" s="385"/>
      <c r="O45" s="385"/>
      <c r="P45" s="164" t="s">
        <v>621</v>
      </c>
      <c r="Q45" s="30"/>
      <c r="R45" s="30"/>
      <c r="S45" s="30"/>
      <c r="T45" s="74"/>
      <c r="U45" s="32"/>
      <c r="V45" s="32"/>
      <c r="X45" s="28"/>
      <c r="Y45" s="35"/>
      <c r="Z45" s="35"/>
      <c r="AA45" s="28"/>
      <c r="AB45" s="35"/>
      <c r="AC45" s="28"/>
      <c r="AD45" s="28"/>
    </row>
    <row r="46" spans="1:30" ht="15" customHeight="1" x14ac:dyDescent="0.35">
      <c r="A46" s="472"/>
      <c r="B46" s="75"/>
      <c r="C46" s="174" t="s">
        <v>618</v>
      </c>
      <c r="D46" s="30"/>
      <c r="E46" s="30"/>
      <c r="F46" s="30"/>
      <c r="G46" s="30"/>
      <c r="H46" s="30"/>
      <c r="I46" s="30"/>
      <c r="J46" s="30"/>
      <c r="K46" s="30"/>
      <c r="L46" s="30"/>
      <c r="M46" s="30"/>
      <c r="N46" s="547"/>
      <c r="O46" s="548"/>
      <c r="P46" s="583" t="str">
        <f t="shared" ref="P46:P47" si="2">IF(N46="","k. A.",1+N46)</f>
        <v>k. A.</v>
      </c>
      <c r="Q46" s="584"/>
      <c r="R46" s="31"/>
      <c r="S46" s="173" t="str">
        <f>IF(OR(P46="k. A.",R46=""),"k. A.",R46/P46)</f>
        <v>k. A.</v>
      </c>
      <c r="T46" s="74"/>
      <c r="U46" s="32"/>
      <c r="V46" s="32"/>
      <c r="X46" s="28"/>
      <c r="Y46" s="35"/>
      <c r="Z46" s="35"/>
      <c r="AA46" s="28"/>
      <c r="AB46" s="35"/>
      <c r="AC46" s="28"/>
      <c r="AD46" s="28"/>
    </row>
    <row r="47" spans="1:30" ht="15" customHeight="1" x14ac:dyDescent="0.35">
      <c r="A47" s="472"/>
      <c r="B47" s="75"/>
      <c r="C47" s="174" t="s">
        <v>655</v>
      </c>
      <c r="D47" s="30"/>
      <c r="E47" s="30"/>
      <c r="F47" s="30"/>
      <c r="G47" s="30"/>
      <c r="H47" s="30"/>
      <c r="I47" s="30"/>
      <c r="J47" s="30"/>
      <c r="K47" s="30"/>
      <c r="L47" s="30"/>
      <c r="M47" s="30"/>
      <c r="N47" s="547"/>
      <c r="O47" s="548"/>
      <c r="P47" s="583" t="str">
        <f t="shared" si="2"/>
        <v>k. A.</v>
      </c>
      <c r="Q47" s="584"/>
      <c r="R47" s="31"/>
      <c r="S47" s="173" t="str">
        <f>IF(OR(P47="k. A.",R47=""),"k. A.",R47/P47)</f>
        <v>k. A.</v>
      </c>
      <c r="T47" s="74"/>
      <c r="U47" s="32"/>
      <c r="V47" s="32"/>
      <c r="X47" s="28"/>
      <c r="Y47" s="35"/>
      <c r="Z47" s="35"/>
      <c r="AA47" s="28"/>
      <c r="AB47" s="35"/>
      <c r="AC47" s="28"/>
      <c r="AD47" s="28"/>
    </row>
    <row r="48" spans="1:30" ht="7.5" customHeight="1" x14ac:dyDescent="0.35">
      <c r="A48" s="472"/>
      <c r="B48" s="75"/>
      <c r="C48" s="66"/>
      <c r="D48" s="30"/>
      <c r="E48" s="30"/>
      <c r="F48" s="30"/>
      <c r="G48" s="30"/>
      <c r="H48" s="30"/>
      <c r="I48" s="30"/>
      <c r="J48" s="30"/>
      <c r="K48" s="30"/>
      <c r="L48" s="67"/>
      <c r="M48" s="30"/>
      <c r="N48" s="30"/>
      <c r="O48" s="30"/>
      <c r="P48" s="30"/>
      <c r="Q48" s="30"/>
      <c r="R48" s="30"/>
      <c r="S48" s="30"/>
      <c r="T48" s="74"/>
      <c r="X48" s="28"/>
      <c r="Y48" s="28"/>
      <c r="Z48" s="28"/>
      <c r="AA48" s="28"/>
      <c r="AB48" s="28"/>
      <c r="AC48" s="28"/>
      <c r="AD48" s="28"/>
    </row>
    <row r="49" spans="1:30" ht="15" customHeight="1" x14ac:dyDescent="0.35">
      <c r="A49" s="472"/>
      <c r="B49" s="75" t="s">
        <v>239</v>
      </c>
      <c r="C49" s="86" t="s">
        <v>622</v>
      </c>
      <c r="D49" s="30"/>
      <c r="E49" s="30"/>
      <c r="F49" s="30"/>
      <c r="G49" s="30"/>
      <c r="H49" s="30"/>
      <c r="I49" s="30"/>
      <c r="J49" s="30"/>
      <c r="K49" s="30"/>
      <c r="L49" s="67"/>
      <c r="M49" s="30"/>
      <c r="N49" s="30"/>
      <c r="O49" s="30"/>
      <c r="P49" s="30"/>
      <c r="Q49" s="30"/>
      <c r="R49" s="30"/>
      <c r="S49" s="30"/>
      <c r="T49" s="74"/>
      <c r="X49" s="28"/>
      <c r="Y49" s="28"/>
      <c r="Z49" s="28"/>
      <c r="AA49" s="28"/>
      <c r="AB49" s="28"/>
      <c r="AC49" s="28"/>
      <c r="AD49" s="28"/>
    </row>
    <row r="50" spans="1:30" ht="15" customHeight="1" x14ac:dyDescent="0.35">
      <c r="A50" s="472"/>
      <c r="B50" s="75"/>
      <c r="C50" s="86" t="s">
        <v>623</v>
      </c>
      <c r="D50" s="30"/>
      <c r="E50" s="30"/>
      <c r="F50" s="30"/>
      <c r="G50" s="30"/>
      <c r="H50" s="30"/>
      <c r="I50" s="30"/>
      <c r="J50" s="30"/>
      <c r="K50" s="30"/>
      <c r="L50" s="67"/>
      <c r="M50" s="30"/>
      <c r="N50" s="589"/>
      <c r="O50" s="589"/>
      <c r="P50" s="589"/>
      <c r="Q50" s="30" t="s">
        <v>624</v>
      </c>
      <c r="R50" s="30"/>
      <c r="S50" s="30"/>
      <c r="T50" s="74"/>
      <c r="X50" s="28"/>
      <c r="Y50" s="28"/>
      <c r="Z50" s="28"/>
      <c r="AA50" s="28"/>
      <c r="AB50" s="28"/>
      <c r="AC50" s="28"/>
      <c r="AD50" s="28"/>
    </row>
    <row r="51" spans="1:30" ht="15" customHeight="1" x14ac:dyDescent="0.35">
      <c r="A51" s="472"/>
      <c r="B51" s="75"/>
      <c r="C51" s="86" t="s">
        <v>625</v>
      </c>
      <c r="D51" s="30"/>
      <c r="E51" s="30"/>
      <c r="F51" s="30"/>
      <c r="G51" s="30"/>
      <c r="H51" s="30"/>
      <c r="I51" s="30"/>
      <c r="J51" s="30"/>
      <c r="K51" s="30"/>
      <c r="L51" s="67"/>
      <c r="M51" s="30"/>
      <c r="N51" s="588"/>
      <c r="O51" s="588"/>
      <c r="P51" s="588"/>
      <c r="Q51" s="30" t="s">
        <v>626</v>
      </c>
      <c r="R51" s="30"/>
      <c r="S51" s="30"/>
      <c r="T51" s="74"/>
      <c r="X51" s="28"/>
      <c r="Y51" s="28"/>
      <c r="Z51" s="28"/>
      <c r="AA51" s="28"/>
      <c r="AB51" s="28"/>
      <c r="AC51" s="28"/>
      <c r="AD51" s="28"/>
    </row>
    <row r="52" spans="1:30" ht="15" customHeight="1" x14ac:dyDescent="0.35">
      <c r="A52" s="472"/>
      <c r="B52" s="75"/>
      <c r="C52" s="86" t="s">
        <v>627</v>
      </c>
      <c r="D52" s="30"/>
      <c r="E52" s="30"/>
      <c r="F52" s="30"/>
      <c r="G52" s="30"/>
      <c r="H52" s="30"/>
      <c r="I52" s="30"/>
      <c r="J52" s="30"/>
      <c r="K52" s="30"/>
      <c r="L52" s="30"/>
      <c r="M52" s="30"/>
      <c r="N52" s="588"/>
      <c r="O52" s="588"/>
      <c r="P52" s="588"/>
      <c r="Q52" s="30" t="s">
        <v>628</v>
      </c>
      <c r="R52" s="30"/>
      <c r="S52" s="30"/>
      <c r="T52" s="74"/>
      <c r="U52" s="32"/>
      <c r="V52" s="32"/>
      <c r="X52" s="28"/>
      <c r="Y52" s="35"/>
      <c r="Z52" s="35"/>
      <c r="AA52" s="28"/>
      <c r="AB52" s="35"/>
      <c r="AC52" s="28"/>
      <c r="AD52" s="28"/>
    </row>
    <row r="53" spans="1:30" ht="15" customHeight="1" x14ac:dyDescent="0.35">
      <c r="A53" s="472"/>
      <c r="B53" s="75"/>
      <c r="C53" s="86" t="s">
        <v>629</v>
      </c>
      <c r="D53" s="30"/>
      <c r="E53" s="30"/>
      <c r="F53" s="30"/>
      <c r="G53" s="30"/>
      <c r="H53" s="30"/>
      <c r="I53" s="30"/>
      <c r="J53" s="30"/>
      <c r="K53" s="30"/>
      <c r="L53" s="30"/>
      <c r="M53" s="30"/>
      <c r="N53" s="588"/>
      <c r="O53" s="588"/>
      <c r="P53" s="588"/>
      <c r="Q53" s="30" t="s">
        <v>630</v>
      </c>
      <c r="R53" s="30"/>
      <c r="S53" s="30"/>
      <c r="T53" s="74"/>
      <c r="X53" s="28"/>
      <c r="Y53" s="28"/>
      <c r="Z53" s="28"/>
      <c r="AA53" s="28"/>
      <c r="AB53" s="28"/>
      <c r="AC53" s="28"/>
      <c r="AD53" s="28"/>
    </row>
    <row r="54" spans="1:30" ht="15" customHeight="1" x14ac:dyDescent="0.35">
      <c r="A54" s="472"/>
      <c r="B54" s="75"/>
      <c r="C54" s="86" t="s">
        <v>631</v>
      </c>
      <c r="D54" s="30"/>
      <c r="E54" s="30"/>
      <c r="F54" s="30"/>
      <c r="G54" s="30"/>
      <c r="H54" s="30"/>
      <c r="I54" s="30"/>
      <c r="J54" s="30"/>
      <c r="K54" s="30"/>
      <c r="L54" s="30"/>
      <c r="M54" s="30"/>
      <c r="N54" s="588"/>
      <c r="O54" s="588"/>
      <c r="P54" s="588"/>
      <c r="Q54" s="30" t="s">
        <v>632</v>
      </c>
      <c r="R54" s="30"/>
      <c r="S54" s="30"/>
      <c r="T54" s="74"/>
      <c r="X54" s="28"/>
      <c r="Y54" s="28"/>
      <c r="Z54" s="28"/>
      <c r="AA54" s="28"/>
      <c r="AB54" s="28"/>
      <c r="AC54" s="28"/>
      <c r="AD54" s="28"/>
    </row>
    <row r="55" spans="1:30" ht="9" customHeight="1" x14ac:dyDescent="0.35">
      <c r="A55" s="473"/>
      <c r="B55" s="90"/>
      <c r="C55" s="351"/>
      <c r="D55" s="77"/>
      <c r="E55" s="77"/>
      <c r="F55" s="77"/>
      <c r="G55" s="77"/>
      <c r="H55" s="77"/>
      <c r="I55" s="77"/>
      <c r="J55" s="77"/>
      <c r="K55" s="77"/>
      <c r="L55" s="77"/>
      <c r="M55" s="77"/>
      <c r="N55" s="77"/>
      <c r="O55" s="77"/>
      <c r="P55" s="77"/>
      <c r="Q55" s="77"/>
      <c r="R55" s="77"/>
      <c r="S55" s="77"/>
      <c r="T55" s="78"/>
      <c r="U55" s="32"/>
      <c r="V55" s="32"/>
      <c r="X55" s="28"/>
      <c r="Y55" s="35"/>
      <c r="Z55" s="35"/>
      <c r="AA55" s="28"/>
      <c r="AB55" s="35"/>
      <c r="AC55" s="28"/>
      <c r="AD55" s="28"/>
    </row>
  </sheetData>
  <sheetProtection algorithmName="SHA-512" hashValue="xB4tF+dlh0reWUyDCddtPkugjA7kGxcWw/V7a/qG0tv5RT4uMf22kTNbZC9DSKQ2YUO20i+FCN2X9LwynTRZeA==" saltValue="gkiSfLaTStpZ+qSovgYabw==" spinCount="100000" sheet="1" selectLockedCells="1"/>
  <mergeCells count="43">
    <mergeCell ref="C10:K11"/>
    <mergeCell ref="L10:N11"/>
    <mergeCell ref="Q10:R11"/>
    <mergeCell ref="L12:N12"/>
    <mergeCell ref="Q12:R12"/>
    <mergeCell ref="L13:N13"/>
    <mergeCell ref="Q13:R13"/>
    <mergeCell ref="A4:A55"/>
    <mergeCell ref="N41:O41"/>
    <mergeCell ref="P41:Q41"/>
    <mergeCell ref="N42:O42"/>
    <mergeCell ref="P42:Q42"/>
    <mergeCell ref="N44:O44"/>
    <mergeCell ref="P44:Q44"/>
    <mergeCell ref="N46:O46"/>
    <mergeCell ref="P46:Q46"/>
    <mergeCell ref="N47:O47"/>
    <mergeCell ref="P47:Q47"/>
    <mergeCell ref="N34:O37"/>
    <mergeCell ref="P34:Q37"/>
    <mergeCell ref="N38:O38"/>
    <mergeCell ref="N54:P54"/>
    <mergeCell ref="Q14:R14"/>
    <mergeCell ref="N40:O40"/>
    <mergeCell ref="P40:Q40"/>
    <mergeCell ref="N50:P50"/>
    <mergeCell ref="L14:N14"/>
    <mergeCell ref="N52:P52"/>
    <mergeCell ref="N53:P53"/>
    <mergeCell ref="L15:N15"/>
    <mergeCell ref="Q15:R15"/>
    <mergeCell ref="L16:N16"/>
    <mergeCell ref="Q16:R16"/>
    <mergeCell ref="L17:N17"/>
    <mergeCell ref="Q17:R17"/>
    <mergeCell ref="N51:P51"/>
    <mergeCell ref="Q21:S21"/>
    <mergeCell ref="Q22:S22"/>
    <mergeCell ref="R34:R37"/>
    <mergeCell ref="S34:S37"/>
    <mergeCell ref="P38:Q38"/>
    <mergeCell ref="N39:O39"/>
    <mergeCell ref="P39:Q39"/>
  </mergeCells>
  <pageMargins left="0.78740157480314965" right="0.39370078740157483" top="0.39370078740157483" bottom="0.39370078740157483" header="0.11811023622047245" footer="0.11811023622047245"/>
  <pageSetup paperSize="9" scale="99" orientation="landscape" r:id="rId1"/>
  <headerFooter alignWithMargins="0">
    <oddHeader>&amp;L&amp;"Arial,Fett"&amp;11&amp;K008BD0&amp;F&amp;C&amp;"Arial,Fett"&amp;11&amp;K008BD0&amp;A&amp;R&amp;"Arial,Fett"&amp;11&amp;K008BD0Seite &amp;P</oddHeader>
  </headerFooter>
  <rowBreaks count="1" manualBreakCount="1">
    <brk id="42" max="19" man="1"/>
  </rowBreaks>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596A8-AC00-4F2F-8CE2-B4F617320D69}">
  <sheetPr>
    <tabColor rgb="FFFFCC66"/>
  </sheetPr>
  <dimension ref="A1:R87"/>
  <sheetViews>
    <sheetView showGridLines="0" zoomScaleNormal="100" workbookViewId="0">
      <selection activeCell="K11" sqref="K11:L11"/>
    </sheetView>
  </sheetViews>
  <sheetFormatPr baseColWidth="10" defaultColWidth="11.3984375" defaultRowHeight="12.75" x14ac:dyDescent="0.35"/>
  <cols>
    <col min="1" max="1" width="4" style="1" customWidth="1"/>
    <col min="2" max="5" width="3.1328125" style="1" customWidth="1"/>
    <col min="6" max="6" width="5.1328125" style="1" customWidth="1"/>
    <col min="7" max="8" width="10.59765625" style="1" customWidth="1"/>
    <col min="9" max="9" width="12.59765625" style="1" customWidth="1"/>
    <col min="10" max="10" width="3.1328125" style="1" customWidth="1"/>
    <col min="11" max="14" width="11.86328125" style="1" customWidth="1"/>
    <col min="15" max="15" width="11.59765625" style="1" customWidth="1"/>
    <col min="16" max="16" width="10.59765625" style="1" customWidth="1"/>
    <col min="17" max="17" width="3.1328125" style="1" customWidth="1"/>
    <col min="18" max="16384" width="11.3984375" style="1"/>
  </cols>
  <sheetData>
    <row r="1" spans="1:17" ht="18.95" customHeight="1" x14ac:dyDescent="0.35">
      <c r="A1" s="21" t="str">
        <f>Inhaltsverzeichnis!$A$1</f>
        <v>Digitaler Branchen-Kompass</v>
      </c>
      <c r="C1" s="25"/>
      <c r="D1" s="25"/>
      <c r="E1" s="25"/>
      <c r="F1" s="25"/>
      <c r="G1" s="25"/>
      <c r="H1" s="25"/>
      <c r="I1" s="25"/>
      <c r="J1" s="25"/>
      <c r="K1" s="25"/>
      <c r="L1" s="25"/>
      <c r="M1" s="25"/>
      <c r="N1" s="27"/>
      <c r="O1" s="27"/>
      <c r="P1" s="27"/>
      <c r="Q1" s="27"/>
    </row>
    <row r="2" spans="1:17" ht="15.75" customHeight="1" x14ac:dyDescent="0.35">
      <c r="A2" s="22" t="str">
        <f>Inhaltsverzeichnis!$A$2</f>
        <v>Datenerhebungsbogen - Bezugsjahr 2025</v>
      </c>
      <c r="C2" s="25"/>
      <c r="D2" s="25"/>
      <c r="E2" s="25"/>
      <c r="F2" s="25"/>
      <c r="G2" s="25"/>
      <c r="H2" s="25"/>
      <c r="I2" s="25"/>
      <c r="J2" s="25"/>
      <c r="K2" s="25"/>
      <c r="L2" s="25"/>
      <c r="M2" s="25"/>
      <c r="N2" s="25"/>
      <c r="O2" s="26"/>
      <c r="P2" s="26"/>
      <c r="Q2" s="26"/>
    </row>
    <row r="3" spans="1:17" ht="7.5" customHeight="1" x14ac:dyDescent="0.35">
      <c r="B3" s="25"/>
      <c r="C3" s="25"/>
      <c r="D3" s="25"/>
      <c r="E3" s="25"/>
      <c r="F3" s="25"/>
      <c r="G3" s="25"/>
      <c r="H3" s="25"/>
      <c r="I3" s="25"/>
      <c r="J3" s="25"/>
      <c r="K3" s="25"/>
      <c r="L3" s="25"/>
      <c r="M3" s="25"/>
      <c r="N3" s="25"/>
      <c r="O3" s="25"/>
      <c r="P3" s="25"/>
      <c r="Q3" s="25"/>
    </row>
    <row r="4" spans="1:17" ht="18" customHeight="1" x14ac:dyDescent="0.35">
      <c r="A4" s="471" t="str">
        <f>Allgemein!$A$4</f>
        <v>BASISPAKET</v>
      </c>
      <c r="B4" s="265" t="s">
        <v>46</v>
      </c>
      <c r="C4" s="70"/>
      <c r="D4" s="71"/>
      <c r="E4" s="71"/>
      <c r="F4" s="71"/>
      <c r="G4" s="71"/>
      <c r="H4" s="71"/>
      <c r="I4" s="71"/>
      <c r="J4" s="71"/>
      <c r="K4" s="71"/>
      <c r="L4" s="71"/>
      <c r="M4" s="71"/>
      <c r="N4" s="71"/>
      <c r="O4" s="71"/>
      <c r="P4" s="71"/>
      <c r="Q4" s="72"/>
    </row>
    <row r="5" spans="1:17" ht="7.5" customHeight="1" x14ac:dyDescent="0.35">
      <c r="A5" s="472"/>
      <c r="B5" s="89"/>
      <c r="C5" s="66"/>
      <c r="D5" s="30"/>
      <c r="E5" s="30"/>
      <c r="F5" s="30"/>
      <c r="G5" s="30"/>
      <c r="H5" s="30"/>
      <c r="I5" s="30"/>
      <c r="J5" s="30"/>
      <c r="K5" s="30"/>
      <c r="L5" s="30"/>
      <c r="M5" s="30"/>
      <c r="N5" s="30"/>
      <c r="O5" s="30"/>
      <c r="P5" s="30"/>
      <c r="Q5" s="74"/>
    </row>
    <row r="6" spans="1:17" ht="15" customHeight="1" x14ac:dyDescent="0.35">
      <c r="A6" s="472"/>
      <c r="B6" s="89" t="s">
        <v>656</v>
      </c>
      <c r="C6" s="30"/>
      <c r="D6" s="30"/>
      <c r="E6" s="30"/>
      <c r="F6" s="30"/>
      <c r="G6" s="30"/>
      <c r="H6" s="30"/>
      <c r="I6" s="30"/>
      <c r="J6" s="30"/>
      <c r="K6" s="30"/>
      <c r="L6" s="30"/>
      <c r="M6" s="30"/>
      <c r="N6" s="30"/>
      <c r="O6" s="30"/>
      <c r="P6" s="30"/>
      <c r="Q6" s="74"/>
    </row>
    <row r="7" spans="1:17" ht="12" customHeight="1" x14ac:dyDescent="0.35">
      <c r="A7" s="472"/>
      <c r="B7" s="89"/>
      <c r="C7" s="81" t="s">
        <v>657</v>
      </c>
      <c r="D7" s="88"/>
      <c r="E7" s="88"/>
      <c r="F7" s="88"/>
      <c r="G7" s="88"/>
      <c r="H7" s="88"/>
      <c r="I7" s="88"/>
      <c r="J7" s="88"/>
      <c r="K7" s="88"/>
      <c r="L7" s="88"/>
      <c r="M7" s="88"/>
      <c r="N7" s="88"/>
      <c r="O7" s="88"/>
      <c r="P7" s="88"/>
      <c r="Q7" s="186"/>
    </row>
    <row r="8" spans="1:17" ht="4.5" customHeight="1" x14ac:dyDescent="0.35">
      <c r="A8" s="472"/>
      <c r="B8" s="89"/>
      <c r="C8" s="66"/>
      <c r="D8" s="30"/>
      <c r="E8" s="30"/>
      <c r="F8" s="30"/>
      <c r="G8" s="30"/>
      <c r="H8" s="30"/>
      <c r="I8" s="30"/>
      <c r="J8" s="30"/>
      <c r="K8" s="30"/>
      <c r="L8" s="30"/>
      <c r="M8" s="30"/>
      <c r="N8" s="30"/>
      <c r="O8" s="30"/>
      <c r="P8" s="30"/>
      <c r="Q8" s="186"/>
    </row>
    <row r="9" spans="1:17" ht="17.25" customHeight="1" x14ac:dyDescent="0.35">
      <c r="A9" s="472"/>
      <c r="B9" s="73" t="s">
        <v>92</v>
      </c>
      <c r="C9" s="30" t="s">
        <v>658</v>
      </c>
      <c r="D9" s="30"/>
      <c r="E9" s="30"/>
      <c r="F9" s="30"/>
      <c r="G9" s="30"/>
      <c r="H9" s="30"/>
      <c r="I9" s="30"/>
      <c r="J9" s="30"/>
      <c r="K9" s="519" t="s">
        <v>585</v>
      </c>
      <c r="L9" s="520"/>
      <c r="M9" s="30"/>
      <c r="N9" s="519" t="s">
        <v>586</v>
      </c>
      <c r="O9" s="520"/>
      <c r="P9" s="30"/>
      <c r="Q9" s="186"/>
    </row>
    <row r="10" spans="1:17" ht="17.25" customHeight="1" x14ac:dyDescent="0.35">
      <c r="A10" s="472"/>
      <c r="B10" s="89"/>
      <c r="C10" s="79"/>
      <c r="D10" s="30"/>
      <c r="E10" s="30"/>
      <c r="F10" s="30"/>
      <c r="G10" s="30"/>
      <c r="H10" s="30"/>
      <c r="I10" s="30"/>
      <c r="J10" s="30"/>
      <c r="K10" s="521"/>
      <c r="L10" s="522"/>
      <c r="M10" s="30"/>
      <c r="N10" s="521"/>
      <c r="O10" s="522"/>
      <c r="P10" s="30"/>
      <c r="Q10" s="186"/>
    </row>
    <row r="11" spans="1:17" ht="15" customHeight="1" x14ac:dyDescent="0.35">
      <c r="A11" s="472"/>
      <c r="B11" s="75"/>
      <c r="C11" s="30" t="s">
        <v>587</v>
      </c>
      <c r="D11" s="30"/>
      <c r="E11" s="30"/>
      <c r="F11" s="30"/>
      <c r="G11" s="30"/>
      <c r="H11" s="30"/>
      <c r="I11" s="30"/>
      <c r="J11" s="30"/>
      <c r="K11" s="531"/>
      <c r="L11" s="532"/>
      <c r="M11" s="30" t="s">
        <v>588</v>
      </c>
      <c r="N11" s="531"/>
      <c r="O11" s="532"/>
      <c r="P11" s="30" t="s">
        <v>588</v>
      </c>
      <c r="Q11" s="186"/>
    </row>
    <row r="12" spans="1:17" ht="15" customHeight="1" x14ac:dyDescent="0.35">
      <c r="A12" s="472"/>
      <c r="B12" s="75"/>
      <c r="C12" s="30"/>
      <c r="D12" s="30"/>
      <c r="E12" s="30"/>
      <c r="F12" s="30"/>
      <c r="G12" s="30"/>
      <c r="H12" s="30"/>
      <c r="I12" s="30"/>
      <c r="J12" s="30"/>
      <c r="K12" s="161" t="s">
        <v>554</v>
      </c>
      <c r="L12" s="161" t="s">
        <v>659</v>
      </c>
      <c r="M12" s="30"/>
      <c r="N12" s="161" t="s">
        <v>554</v>
      </c>
      <c r="O12" s="161" t="s">
        <v>659</v>
      </c>
      <c r="P12" s="30"/>
      <c r="Q12" s="186"/>
    </row>
    <row r="13" spans="1:17" ht="15" customHeight="1" x14ac:dyDescent="0.35">
      <c r="A13" s="472"/>
      <c r="B13" s="75"/>
      <c r="C13" s="30" t="s">
        <v>660</v>
      </c>
      <c r="D13" s="30"/>
      <c r="E13" s="30"/>
      <c r="F13" s="30"/>
      <c r="G13" s="30"/>
      <c r="H13" s="30"/>
      <c r="I13" s="30"/>
      <c r="J13" s="30"/>
      <c r="K13" s="153"/>
      <c r="L13" s="171"/>
      <c r="M13" s="30" t="s">
        <v>509</v>
      </c>
      <c r="N13" s="153"/>
      <c r="O13" s="171"/>
      <c r="P13" s="30" t="s">
        <v>509</v>
      </c>
      <c r="Q13" s="186"/>
    </row>
    <row r="14" spans="1:17" ht="15" customHeight="1" x14ac:dyDescent="0.35">
      <c r="A14" s="472"/>
      <c r="B14" s="75"/>
      <c r="C14" s="30" t="s">
        <v>661</v>
      </c>
      <c r="D14" s="30"/>
      <c r="E14" s="30"/>
      <c r="F14" s="30"/>
      <c r="G14" s="30"/>
      <c r="H14" s="30"/>
      <c r="I14" s="30"/>
      <c r="J14" s="30"/>
      <c r="K14" s="153"/>
      <c r="L14" s="171"/>
      <c r="M14" s="30" t="s">
        <v>509</v>
      </c>
      <c r="N14" s="153"/>
      <c r="O14" s="171"/>
      <c r="P14" s="30" t="s">
        <v>509</v>
      </c>
      <c r="Q14" s="186"/>
    </row>
    <row r="15" spans="1:17" ht="15" customHeight="1" x14ac:dyDescent="0.35">
      <c r="A15" s="472"/>
      <c r="B15" s="75"/>
      <c r="C15" s="30" t="s">
        <v>662</v>
      </c>
      <c r="D15" s="30"/>
      <c r="E15" s="30"/>
      <c r="F15" s="30"/>
      <c r="G15" s="30"/>
      <c r="H15" s="30"/>
      <c r="I15" s="30"/>
      <c r="J15" s="30"/>
      <c r="K15" s="153"/>
      <c r="L15" s="171"/>
      <c r="M15" s="30" t="s">
        <v>509</v>
      </c>
      <c r="N15" s="153"/>
      <c r="O15" s="171"/>
      <c r="P15" s="30" t="s">
        <v>509</v>
      </c>
      <c r="Q15" s="186"/>
    </row>
    <row r="16" spans="1:17" ht="15" customHeight="1" x14ac:dyDescent="0.35">
      <c r="A16" s="472"/>
      <c r="B16" s="75"/>
      <c r="C16" s="30" t="s">
        <v>663</v>
      </c>
      <c r="D16" s="30"/>
      <c r="E16" s="30"/>
      <c r="F16" s="30"/>
      <c r="G16" s="30"/>
      <c r="H16" s="30"/>
      <c r="I16" s="30"/>
      <c r="J16" s="30"/>
      <c r="K16" s="153"/>
      <c r="L16" s="171"/>
      <c r="M16" s="30" t="s">
        <v>509</v>
      </c>
      <c r="N16" s="153"/>
      <c r="O16" s="171"/>
      <c r="P16" s="30" t="s">
        <v>509</v>
      </c>
      <c r="Q16" s="186"/>
    </row>
    <row r="17" spans="1:17" ht="15" customHeight="1" x14ac:dyDescent="0.35">
      <c r="A17" s="472"/>
      <c r="B17" s="75"/>
      <c r="C17" s="30" t="s">
        <v>664</v>
      </c>
      <c r="D17" s="30"/>
      <c r="E17" s="30"/>
      <c r="F17" s="30"/>
      <c r="G17" s="30"/>
      <c r="H17" s="30"/>
      <c r="I17" s="30"/>
      <c r="J17" s="30"/>
      <c r="K17" s="153"/>
      <c r="L17" s="171"/>
      <c r="M17" s="30" t="s">
        <v>533</v>
      </c>
      <c r="N17" s="153"/>
      <c r="O17" s="171"/>
      <c r="P17" s="30" t="s">
        <v>533</v>
      </c>
      <c r="Q17" s="186"/>
    </row>
    <row r="18" spans="1:17" ht="6.6" customHeight="1" x14ac:dyDescent="0.35">
      <c r="A18" s="472"/>
      <c r="B18" s="73"/>
      <c r="C18" s="79"/>
      <c r="D18" s="30"/>
      <c r="E18" s="30"/>
      <c r="F18" s="30"/>
      <c r="G18" s="30"/>
      <c r="H18" s="30"/>
      <c r="I18" s="30"/>
      <c r="J18" s="30"/>
      <c r="K18" s="30"/>
      <c r="L18" s="30"/>
      <c r="M18" s="30"/>
      <c r="N18" s="30"/>
      <c r="O18" s="30"/>
      <c r="P18" s="30"/>
      <c r="Q18" s="186"/>
    </row>
    <row r="19" spans="1:17" ht="14.45" customHeight="1" x14ac:dyDescent="0.35">
      <c r="A19" s="472"/>
      <c r="B19" s="75" t="s">
        <v>110</v>
      </c>
      <c r="C19" s="30" t="s">
        <v>665</v>
      </c>
      <c r="D19" s="30"/>
      <c r="E19" s="30"/>
      <c r="F19" s="30"/>
      <c r="G19" s="30"/>
      <c r="H19" s="30"/>
      <c r="I19" s="30"/>
      <c r="J19" s="30"/>
      <c r="K19" s="30"/>
      <c r="L19" s="30"/>
      <c r="M19" s="30"/>
      <c r="N19" s="30"/>
      <c r="O19" s="30"/>
      <c r="P19" s="30"/>
      <c r="Q19" s="74"/>
    </row>
    <row r="20" spans="1:17" ht="14.45" customHeight="1" x14ac:dyDescent="0.35">
      <c r="A20" s="472"/>
      <c r="B20" s="75"/>
      <c r="C20" s="24"/>
      <c r="D20" s="30" t="s">
        <v>666</v>
      </c>
      <c r="E20" s="30"/>
      <c r="F20" s="30"/>
      <c r="G20" s="30"/>
      <c r="H20" s="30"/>
      <c r="I20" s="30"/>
      <c r="J20" s="30"/>
      <c r="K20" s="30"/>
      <c r="L20" s="30"/>
      <c r="M20" s="31"/>
      <c r="N20" s="30" t="s">
        <v>667</v>
      </c>
      <c r="O20" s="30"/>
      <c r="P20" s="30"/>
      <c r="Q20" s="74"/>
    </row>
    <row r="21" spans="1:17" ht="14.45" customHeight="1" x14ac:dyDescent="0.35">
      <c r="A21" s="472"/>
      <c r="B21" s="75"/>
      <c r="C21" s="24"/>
      <c r="D21" s="30" t="s">
        <v>668</v>
      </c>
      <c r="E21" s="30"/>
      <c r="F21" s="30"/>
      <c r="G21" s="30"/>
      <c r="H21" s="30"/>
      <c r="I21" s="30"/>
      <c r="J21" s="30"/>
      <c r="K21" s="30"/>
      <c r="L21" s="30"/>
      <c r="M21" s="31"/>
      <c r="N21" s="30" t="s">
        <v>667</v>
      </c>
      <c r="O21" s="30"/>
      <c r="P21" s="30"/>
      <c r="Q21" s="74"/>
    </row>
    <row r="22" spans="1:17" ht="14.45" customHeight="1" x14ac:dyDescent="0.35">
      <c r="A22" s="472"/>
      <c r="B22" s="75"/>
      <c r="C22" s="24"/>
      <c r="D22" s="30" t="s">
        <v>669</v>
      </c>
      <c r="E22" s="30"/>
      <c r="F22" s="30"/>
      <c r="G22" s="30"/>
      <c r="H22" s="30"/>
      <c r="I22" s="30"/>
      <c r="J22" s="30"/>
      <c r="K22" s="30"/>
      <c r="L22" s="30"/>
      <c r="M22" s="162"/>
      <c r="N22" s="30" t="s">
        <v>670</v>
      </c>
      <c r="O22" s="30"/>
      <c r="P22" s="30"/>
      <c r="Q22" s="74"/>
    </row>
    <row r="23" spans="1:17" ht="14.45" customHeight="1" x14ac:dyDescent="0.35">
      <c r="A23" s="472"/>
      <c r="B23" s="75"/>
      <c r="C23" s="24"/>
      <c r="D23" s="30" t="s">
        <v>671</v>
      </c>
      <c r="E23" s="30"/>
      <c r="F23" s="30"/>
      <c r="G23" s="30"/>
      <c r="H23" s="30"/>
      <c r="I23" s="30"/>
      <c r="J23" s="30"/>
      <c r="K23" s="30"/>
      <c r="L23" s="30"/>
      <c r="M23" s="180"/>
      <c r="N23" s="181"/>
      <c r="O23" s="181"/>
      <c r="P23" s="183"/>
      <c r="Q23" s="74"/>
    </row>
    <row r="24" spans="1:17" ht="14.45" customHeight="1" x14ac:dyDescent="0.35">
      <c r="A24" s="472"/>
      <c r="B24" s="75"/>
      <c r="C24" s="24"/>
      <c r="D24" s="30" t="s">
        <v>672</v>
      </c>
      <c r="E24" s="30"/>
      <c r="F24" s="30"/>
      <c r="G24" s="30"/>
      <c r="H24" s="30"/>
      <c r="I24" s="30"/>
      <c r="J24" s="30"/>
      <c r="K24" s="30"/>
      <c r="L24" s="30"/>
      <c r="M24" s="30"/>
      <c r="N24" s="30"/>
      <c r="O24" s="30"/>
      <c r="P24" s="30"/>
      <c r="Q24" s="74"/>
    </row>
    <row r="25" spans="1:17" ht="5.0999999999999996" customHeight="1" x14ac:dyDescent="0.35">
      <c r="A25" s="472"/>
      <c r="B25" s="75"/>
      <c r="C25" s="30"/>
      <c r="D25" s="30"/>
      <c r="E25" s="30"/>
      <c r="F25" s="30"/>
      <c r="G25" s="30"/>
      <c r="H25" s="30"/>
      <c r="I25" s="30"/>
      <c r="J25" s="30"/>
      <c r="K25" s="30"/>
      <c r="L25" s="30"/>
      <c r="M25" s="30"/>
      <c r="N25" s="30"/>
      <c r="O25" s="30"/>
      <c r="P25" s="30"/>
      <c r="Q25" s="74"/>
    </row>
    <row r="26" spans="1:17" ht="15" customHeight="1" x14ac:dyDescent="0.35">
      <c r="A26" s="472"/>
      <c r="B26" s="75" t="s">
        <v>160</v>
      </c>
      <c r="C26" s="30" t="s">
        <v>673</v>
      </c>
      <c r="D26" s="30"/>
      <c r="E26" s="30"/>
      <c r="F26" s="30"/>
      <c r="G26" s="30"/>
      <c r="H26" s="30"/>
      <c r="I26" s="30"/>
      <c r="J26" s="30"/>
      <c r="K26" s="30"/>
      <c r="L26" s="30"/>
      <c r="M26" s="30"/>
      <c r="N26" s="30"/>
      <c r="O26" s="30"/>
      <c r="P26" s="30"/>
      <c r="Q26" s="74"/>
    </row>
    <row r="27" spans="1:17" ht="14.45" customHeight="1" x14ac:dyDescent="0.35">
      <c r="A27" s="472"/>
      <c r="B27" s="75"/>
      <c r="C27" s="85" t="s">
        <v>674</v>
      </c>
      <c r="D27" s="30"/>
      <c r="E27" s="30"/>
      <c r="F27" s="30"/>
      <c r="G27" s="30"/>
      <c r="H27" s="30"/>
      <c r="I27" s="30"/>
      <c r="J27" s="30"/>
      <c r="K27" s="30"/>
      <c r="L27" s="30"/>
      <c r="M27" s="30"/>
      <c r="N27" s="30"/>
      <c r="O27" s="30"/>
      <c r="P27" s="30"/>
      <c r="Q27" s="74"/>
    </row>
    <row r="28" spans="1:17" ht="14.45" customHeight="1" x14ac:dyDescent="0.35">
      <c r="A28" s="472"/>
      <c r="B28" s="75"/>
      <c r="C28" s="161"/>
      <c r="D28" s="24"/>
      <c r="E28" s="30" t="s">
        <v>675</v>
      </c>
      <c r="F28" s="30"/>
      <c r="G28" s="30"/>
      <c r="H28" s="30"/>
      <c r="I28" s="30"/>
      <c r="J28" s="30"/>
      <c r="K28" s="30"/>
      <c r="L28" s="30"/>
      <c r="M28" s="30"/>
      <c r="N28" s="30"/>
      <c r="O28" s="30"/>
      <c r="P28" s="30"/>
      <c r="Q28" s="74"/>
    </row>
    <row r="29" spans="1:17" ht="14.45" customHeight="1" x14ac:dyDescent="0.35">
      <c r="A29" s="472"/>
      <c r="B29" s="75"/>
      <c r="C29" s="161"/>
      <c r="D29" s="24"/>
      <c r="E29" s="30" t="s">
        <v>676</v>
      </c>
      <c r="F29" s="30"/>
      <c r="G29" s="30"/>
      <c r="H29" s="30"/>
      <c r="I29" s="30"/>
      <c r="J29" s="30"/>
      <c r="K29" s="30"/>
      <c r="L29" s="30"/>
      <c r="M29" s="30"/>
      <c r="N29" s="30"/>
      <c r="O29" s="30"/>
      <c r="P29" s="30"/>
      <c r="Q29" s="74"/>
    </row>
    <row r="30" spans="1:17" ht="14.45" customHeight="1" x14ac:dyDescent="0.35">
      <c r="A30" s="472"/>
      <c r="B30" s="75"/>
      <c r="C30" s="161"/>
      <c r="D30" s="24"/>
      <c r="E30" s="30" t="s">
        <v>677</v>
      </c>
      <c r="F30" s="30"/>
      <c r="G30" s="30"/>
      <c r="H30" s="30"/>
      <c r="I30" s="30"/>
      <c r="J30" s="30"/>
      <c r="K30" s="30"/>
      <c r="L30" s="30"/>
      <c r="M30" s="30"/>
      <c r="N30" s="30"/>
      <c r="O30" s="30"/>
      <c r="P30" s="30"/>
      <c r="Q30" s="74"/>
    </row>
    <row r="31" spans="1:17" ht="5.0999999999999996" customHeight="1" x14ac:dyDescent="0.35">
      <c r="A31" s="472"/>
      <c r="B31" s="75"/>
      <c r="C31" s="30"/>
      <c r="D31" s="30"/>
      <c r="E31" s="30"/>
      <c r="F31" s="30"/>
      <c r="G31" s="30"/>
      <c r="H31" s="30"/>
      <c r="I31" s="30"/>
      <c r="J31" s="30"/>
      <c r="K31" s="30"/>
      <c r="L31" s="30"/>
      <c r="M31" s="30"/>
      <c r="N31" s="30"/>
      <c r="O31" s="30"/>
      <c r="P31" s="30"/>
      <c r="Q31" s="74"/>
    </row>
    <row r="32" spans="1:17" ht="14.45" customHeight="1" x14ac:dyDescent="0.35">
      <c r="A32" s="472"/>
      <c r="B32" s="75"/>
      <c r="C32" s="85" t="s">
        <v>678</v>
      </c>
      <c r="D32" s="30"/>
      <c r="E32" s="30"/>
      <c r="F32" s="30"/>
      <c r="G32" s="30"/>
      <c r="H32" s="30"/>
      <c r="I32" s="30"/>
      <c r="J32" s="30"/>
      <c r="K32" s="30"/>
      <c r="L32" s="30"/>
      <c r="M32" s="30"/>
      <c r="N32" s="30"/>
      <c r="O32" s="30"/>
      <c r="P32" s="30"/>
      <c r="Q32" s="74"/>
    </row>
    <row r="33" spans="1:18" ht="14.45" customHeight="1" x14ac:dyDescent="0.35">
      <c r="A33" s="472"/>
      <c r="B33" s="75"/>
      <c r="C33" s="161"/>
      <c r="D33" s="24"/>
      <c r="E33" s="30" t="s">
        <v>679</v>
      </c>
      <c r="F33" s="30"/>
      <c r="G33" s="30"/>
      <c r="H33" s="30"/>
      <c r="I33" s="30"/>
      <c r="J33" s="30"/>
      <c r="K33" s="30"/>
      <c r="L33" s="30"/>
      <c r="M33" s="30"/>
      <c r="N33" s="30"/>
      <c r="O33" s="30"/>
      <c r="P33" s="30"/>
      <c r="Q33" s="74"/>
    </row>
    <row r="34" spans="1:18" ht="14.45" customHeight="1" x14ac:dyDescent="0.35">
      <c r="A34" s="472"/>
      <c r="B34" s="75"/>
      <c r="C34" s="161"/>
      <c r="D34" s="24"/>
      <c r="E34" s="30" t="s">
        <v>680</v>
      </c>
      <c r="F34" s="30"/>
      <c r="G34" s="30"/>
      <c r="H34" s="30"/>
      <c r="I34" s="30"/>
      <c r="J34" s="30"/>
      <c r="K34" s="30"/>
      <c r="L34" s="30"/>
      <c r="M34" s="30"/>
      <c r="N34" s="30"/>
      <c r="O34" s="30"/>
      <c r="P34" s="30"/>
      <c r="Q34" s="74"/>
    </row>
    <row r="35" spans="1:18" ht="14.45" customHeight="1" x14ac:dyDescent="0.35">
      <c r="A35" s="472"/>
      <c r="B35" s="75"/>
      <c r="C35" s="161"/>
      <c r="D35" s="24"/>
      <c r="E35" s="30" t="s">
        <v>681</v>
      </c>
      <c r="F35" s="30"/>
      <c r="G35" s="30"/>
      <c r="H35" s="30"/>
      <c r="I35" s="30"/>
      <c r="J35" s="30"/>
      <c r="K35" s="30"/>
      <c r="L35" s="30"/>
      <c r="M35" s="30"/>
      <c r="N35" s="30"/>
      <c r="O35" s="30"/>
      <c r="P35" s="30"/>
      <c r="Q35" s="74"/>
    </row>
    <row r="36" spans="1:18" ht="7.5" customHeight="1" x14ac:dyDescent="0.35">
      <c r="A36" s="472"/>
      <c r="B36" s="75"/>
      <c r="C36" s="86"/>
      <c r="D36" s="30"/>
      <c r="E36" s="30"/>
      <c r="F36" s="30"/>
      <c r="G36" s="30"/>
      <c r="H36" s="30"/>
      <c r="I36" s="30"/>
      <c r="J36" s="30"/>
      <c r="K36" s="30"/>
      <c r="L36" s="30"/>
      <c r="M36" s="30"/>
      <c r="N36" s="30"/>
      <c r="O36" s="30"/>
      <c r="P36" s="30"/>
      <c r="Q36" s="74"/>
    </row>
    <row r="37" spans="1:18" ht="15" customHeight="1" x14ac:dyDescent="0.35">
      <c r="A37" s="472"/>
      <c r="B37" s="75"/>
      <c r="C37" s="85" t="s">
        <v>682</v>
      </c>
      <c r="D37" s="30"/>
      <c r="E37" s="30"/>
      <c r="F37" s="30"/>
      <c r="G37" s="30"/>
      <c r="H37" s="30"/>
      <c r="I37" s="30"/>
      <c r="J37" s="30"/>
      <c r="K37" s="30"/>
      <c r="L37" s="545" t="s">
        <v>683</v>
      </c>
      <c r="M37" s="545" t="s">
        <v>684</v>
      </c>
      <c r="N37" s="545" t="s">
        <v>685</v>
      </c>
      <c r="O37" s="545" t="s">
        <v>686</v>
      </c>
      <c r="P37" s="545" t="s">
        <v>687</v>
      </c>
      <c r="Q37" s="74"/>
    </row>
    <row r="38" spans="1:18" ht="15" customHeight="1" x14ac:dyDescent="0.35">
      <c r="A38" s="472"/>
      <c r="B38" s="75"/>
      <c r="C38" s="86"/>
      <c r="D38" s="30"/>
      <c r="E38" s="30"/>
      <c r="F38" s="30"/>
      <c r="G38" s="30"/>
      <c r="H38" s="30"/>
      <c r="I38" s="30"/>
      <c r="J38" s="30"/>
      <c r="K38" s="30"/>
      <c r="L38" s="545"/>
      <c r="M38" s="545"/>
      <c r="N38" s="545"/>
      <c r="O38" s="545"/>
      <c r="P38" s="545"/>
      <c r="Q38" s="74"/>
    </row>
    <row r="39" spans="1:18" ht="15" customHeight="1" x14ac:dyDescent="0.35">
      <c r="A39" s="472"/>
      <c r="B39" s="75"/>
      <c r="C39" s="30"/>
      <c r="D39" s="30"/>
      <c r="E39" s="30"/>
      <c r="F39" s="30"/>
      <c r="G39" s="30"/>
      <c r="H39" s="30"/>
      <c r="I39" s="30"/>
      <c r="J39" s="30"/>
      <c r="K39" s="30"/>
      <c r="L39" s="545"/>
      <c r="M39" s="545"/>
      <c r="N39" s="545"/>
      <c r="O39" s="545"/>
      <c r="P39" s="545"/>
      <c r="Q39" s="74"/>
    </row>
    <row r="40" spans="1:18" ht="15" customHeight="1" x14ac:dyDescent="0.35">
      <c r="A40" s="472"/>
      <c r="B40" s="75"/>
      <c r="C40" s="85"/>
      <c r="D40" s="30"/>
      <c r="E40" s="30"/>
      <c r="F40" s="30"/>
      <c r="G40" s="30"/>
      <c r="H40" s="30"/>
      <c r="I40" s="30"/>
      <c r="J40" s="30"/>
      <c r="K40" s="30"/>
      <c r="L40" s="545"/>
      <c r="M40" s="545"/>
      <c r="N40" s="545"/>
      <c r="O40" s="545"/>
      <c r="P40" s="545"/>
      <c r="Q40" s="74"/>
    </row>
    <row r="41" spans="1:18" ht="15" customHeight="1" x14ac:dyDescent="0.35">
      <c r="A41" s="472"/>
      <c r="B41" s="75"/>
      <c r="C41" s="352" t="s">
        <v>688</v>
      </c>
      <c r="D41" s="30"/>
      <c r="E41" s="30"/>
      <c r="F41" s="30"/>
      <c r="G41" s="30"/>
      <c r="H41" s="30"/>
      <c r="I41" s="30"/>
      <c r="J41" s="147"/>
      <c r="K41" s="147" t="s">
        <v>689</v>
      </c>
      <c r="L41" s="184"/>
      <c r="M41" s="184"/>
      <c r="N41" s="184"/>
      <c r="O41" s="184"/>
      <c r="P41" s="184"/>
      <c r="Q41" s="74"/>
      <c r="R41" s="257"/>
    </row>
    <row r="42" spans="1:18" ht="15" customHeight="1" x14ac:dyDescent="0.35">
      <c r="A42" s="472"/>
      <c r="B42" s="75"/>
      <c r="C42" s="352" t="s">
        <v>690</v>
      </c>
      <c r="D42" s="30"/>
      <c r="E42" s="30"/>
      <c r="F42" s="30"/>
      <c r="G42" s="30"/>
      <c r="H42" s="30"/>
      <c r="I42" s="30"/>
      <c r="J42" s="147"/>
      <c r="K42" s="147" t="s">
        <v>250</v>
      </c>
      <c r="L42" s="184"/>
      <c r="M42" s="184"/>
      <c r="N42" s="152"/>
      <c r="O42" s="152"/>
      <c r="P42" s="152"/>
      <c r="Q42" s="74"/>
    </row>
    <row r="43" spans="1:18" ht="15" customHeight="1" x14ac:dyDescent="0.35">
      <c r="A43" s="472"/>
      <c r="B43" s="75"/>
      <c r="C43" s="352" t="s">
        <v>691</v>
      </c>
      <c r="D43" s="30"/>
      <c r="E43" s="30"/>
      <c r="F43" s="30"/>
      <c r="G43" s="30"/>
      <c r="H43" s="30"/>
      <c r="I43" s="30"/>
      <c r="J43" s="147"/>
      <c r="K43" s="147" t="s">
        <v>250</v>
      </c>
      <c r="L43" s="184"/>
      <c r="M43" s="184"/>
      <c r="N43" s="152"/>
      <c r="O43" s="152"/>
      <c r="P43" s="152"/>
      <c r="Q43" s="74"/>
    </row>
    <row r="44" spans="1:18" ht="15" customHeight="1" x14ac:dyDescent="0.35">
      <c r="A44" s="472"/>
      <c r="B44" s="75"/>
      <c r="C44" s="352" t="s">
        <v>692</v>
      </c>
      <c r="D44" s="30"/>
      <c r="E44" s="30"/>
      <c r="F44" s="30"/>
      <c r="G44" s="30"/>
      <c r="H44" s="30"/>
      <c r="I44" s="30"/>
      <c r="J44" s="147"/>
      <c r="K44" s="147"/>
      <c r="L44" s="386"/>
      <c r="M44" s="386"/>
      <c r="N44" s="386"/>
      <c r="O44" s="386"/>
      <c r="P44" s="386"/>
      <c r="Q44" s="74"/>
    </row>
    <row r="45" spans="1:18" ht="15" customHeight="1" x14ac:dyDescent="0.35">
      <c r="A45" s="472"/>
      <c r="B45" s="75"/>
      <c r="C45" s="185" t="s">
        <v>693</v>
      </c>
      <c r="D45" s="30"/>
      <c r="E45" s="30"/>
      <c r="F45" s="30"/>
      <c r="G45" s="30"/>
      <c r="H45" s="30"/>
      <c r="I45" s="30"/>
      <c r="J45" s="147"/>
      <c r="K45" s="147" t="s">
        <v>624</v>
      </c>
      <c r="L45" s="412"/>
      <c r="M45" s="412"/>
      <c r="N45" s="413"/>
      <c r="O45" s="413"/>
      <c r="P45" s="413"/>
      <c r="Q45" s="74"/>
    </row>
    <row r="46" spans="1:18" ht="15" customHeight="1" x14ac:dyDescent="0.35">
      <c r="A46" s="472"/>
      <c r="B46" s="75"/>
      <c r="C46" s="353" t="s">
        <v>694</v>
      </c>
      <c r="D46" s="30"/>
      <c r="E46" s="30"/>
      <c r="F46" s="30"/>
      <c r="G46" s="30"/>
      <c r="H46" s="30"/>
      <c r="I46" s="30"/>
      <c r="J46" s="147"/>
      <c r="K46" s="147" t="s">
        <v>630</v>
      </c>
      <c r="L46" s="184"/>
      <c r="M46" s="184"/>
      <c r="N46" s="152"/>
      <c r="O46" s="152"/>
      <c r="P46" s="152"/>
      <c r="Q46" s="74"/>
    </row>
    <row r="47" spans="1:18" ht="15" customHeight="1" x14ac:dyDescent="0.35">
      <c r="A47" s="472"/>
      <c r="B47" s="75"/>
      <c r="C47" s="353" t="s">
        <v>695</v>
      </c>
      <c r="D47" s="30"/>
      <c r="E47" s="30"/>
      <c r="F47" s="30"/>
      <c r="G47" s="30"/>
      <c r="H47" s="30"/>
      <c r="I47" s="30"/>
      <c r="J47" s="147"/>
      <c r="K47" s="147" t="s">
        <v>626</v>
      </c>
      <c r="L47" s="184"/>
      <c r="M47" s="184"/>
      <c r="N47" s="152"/>
      <c r="O47" s="152"/>
      <c r="P47" s="152"/>
      <c r="Q47" s="74"/>
    </row>
    <row r="48" spans="1:18" ht="15" customHeight="1" x14ac:dyDescent="0.35">
      <c r="A48" s="472"/>
      <c r="B48" s="75"/>
      <c r="C48" s="353" t="s">
        <v>696</v>
      </c>
      <c r="D48" s="30"/>
      <c r="E48" s="30"/>
      <c r="F48" s="30"/>
      <c r="G48" s="30"/>
      <c r="H48" s="30"/>
      <c r="I48" s="30"/>
      <c r="J48" s="147"/>
      <c r="K48" s="147" t="s">
        <v>628</v>
      </c>
      <c r="L48" s="184"/>
      <c r="M48" s="184"/>
      <c r="N48" s="152"/>
      <c r="O48" s="152"/>
      <c r="P48" s="152"/>
      <c r="Q48" s="74"/>
    </row>
    <row r="49" spans="1:17" ht="7.5" customHeight="1" x14ac:dyDescent="0.35">
      <c r="A49" s="472"/>
      <c r="B49" s="75"/>
      <c r="C49" s="66"/>
      <c r="D49" s="30"/>
      <c r="E49" s="30"/>
      <c r="F49" s="30"/>
      <c r="G49" s="30"/>
      <c r="H49" s="30"/>
      <c r="I49" s="30"/>
      <c r="J49" s="30"/>
      <c r="K49" s="30"/>
      <c r="L49" s="67"/>
      <c r="M49" s="30"/>
      <c r="N49" s="30"/>
      <c r="O49" s="30"/>
      <c r="P49" s="30"/>
      <c r="Q49" s="74"/>
    </row>
    <row r="50" spans="1:17" ht="5.0999999999999996" customHeight="1" x14ac:dyDescent="0.35">
      <c r="A50" s="472"/>
      <c r="B50" s="75"/>
      <c r="C50" s="30"/>
      <c r="D50" s="30"/>
      <c r="E50" s="30"/>
      <c r="F50" s="30"/>
      <c r="G50" s="30"/>
      <c r="H50" s="30"/>
      <c r="I50" s="30"/>
      <c r="J50" s="30"/>
      <c r="K50" s="30"/>
      <c r="L50" s="30"/>
      <c r="M50" s="30"/>
      <c r="N50" s="30"/>
      <c r="O50" s="30"/>
      <c r="P50" s="30"/>
      <c r="Q50" s="74"/>
    </row>
    <row r="51" spans="1:17" ht="14.45" customHeight="1" x14ac:dyDescent="0.35">
      <c r="A51" s="472"/>
      <c r="B51" s="75" t="s">
        <v>239</v>
      </c>
      <c r="C51" s="30" t="s">
        <v>697</v>
      </c>
      <c r="D51" s="30"/>
      <c r="E51" s="30"/>
      <c r="F51" s="30"/>
      <c r="G51" s="30"/>
      <c r="H51" s="30"/>
      <c r="I51" s="30"/>
      <c r="J51" s="30"/>
      <c r="K51" s="30"/>
      <c r="L51" s="30"/>
      <c r="M51" s="30"/>
      <c r="N51" s="30"/>
      <c r="O51" s="30"/>
      <c r="P51" s="30"/>
      <c r="Q51" s="74"/>
    </row>
    <row r="52" spans="1:17" ht="14.45" customHeight="1" x14ac:dyDescent="0.35">
      <c r="A52" s="472"/>
      <c r="B52" s="75"/>
      <c r="C52" s="161"/>
      <c r="D52" s="24"/>
      <c r="E52" s="30" t="s">
        <v>698</v>
      </c>
      <c r="F52" s="30"/>
      <c r="G52" s="30"/>
      <c r="H52" s="30"/>
      <c r="I52" s="30"/>
      <c r="J52" s="30"/>
      <c r="K52" s="30"/>
      <c r="L52" s="30"/>
      <c r="M52" s="30"/>
      <c r="N52" s="30"/>
      <c r="O52" s="30"/>
      <c r="P52" s="30"/>
      <c r="Q52" s="74"/>
    </row>
    <row r="53" spans="1:17" ht="14.45" customHeight="1" x14ac:dyDescent="0.35">
      <c r="A53" s="472"/>
      <c r="B53" s="75"/>
      <c r="C53" s="161"/>
      <c r="D53" s="24"/>
      <c r="E53" s="30" t="s">
        <v>699</v>
      </c>
      <c r="F53" s="30"/>
      <c r="G53" s="30"/>
      <c r="H53" s="30"/>
      <c r="I53" s="30"/>
      <c r="J53" s="30"/>
      <c r="K53" s="30"/>
      <c r="L53" s="30"/>
      <c r="M53" s="30"/>
      <c r="N53" s="30"/>
      <c r="O53" s="30"/>
      <c r="P53" s="30"/>
      <c r="Q53" s="74"/>
    </row>
    <row r="54" spans="1:17" ht="14.45" customHeight="1" x14ac:dyDescent="0.35">
      <c r="A54" s="472"/>
      <c r="B54" s="75"/>
      <c r="C54" s="161"/>
      <c r="D54" s="24"/>
      <c r="E54" s="30" t="s">
        <v>700</v>
      </c>
      <c r="F54" s="30"/>
      <c r="G54" s="30"/>
      <c r="H54" s="30"/>
      <c r="I54" s="180"/>
      <c r="J54" s="181"/>
      <c r="K54" s="181"/>
      <c r="L54" s="181"/>
      <c r="M54" s="181"/>
      <c r="N54" s="181"/>
      <c r="O54" s="181"/>
      <c r="P54" s="183"/>
      <c r="Q54" s="74"/>
    </row>
    <row r="55" spans="1:17" ht="14.45" customHeight="1" x14ac:dyDescent="0.35">
      <c r="A55" s="472"/>
      <c r="B55" s="75"/>
      <c r="C55" s="161"/>
      <c r="D55" s="24"/>
      <c r="E55" s="30" t="s">
        <v>463</v>
      </c>
      <c r="F55" s="30"/>
      <c r="G55" s="30"/>
      <c r="H55" s="30"/>
      <c r="I55" s="30"/>
      <c r="J55" s="30"/>
      <c r="K55" s="30"/>
      <c r="L55" s="30"/>
      <c r="M55" s="30"/>
      <c r="N55" s="30"/>
      <c r="O55" s="30"/>
      <c r="P55" s="30"/>
      <c r="Q55" s="74"/>
    </row>
    <row r="56" spans="1:17" ht="6" customHeight="1" x14ac:dyDescent="0.35">
      <c r="A56" s="472"/>
      <c r="B56" s="75"/>
      <c r="C56" s="30"/>
      <c r="D56" s="30"/>
      <c r="E56" s="30"/>
      <c r="F56" s="30"/>
      <c r="G56" s="30"/>
      <c r="H56" s="30"/>
      <c r="I56" s="30"/>
      <c r="J56" s="30"/>
      <c r="K56" s="30"/>
      <c r="L56" s="30"/>
      <c r="M56" s="30"/>
      <c r="N56" s="30"/>
      <c r="O56" s="30"/>
      <c r="P56" s="30"/>
      <c r="Q56" s="74"/>
    </row>
    <row r="57" spans="1:17" ht="14.45" customHeight="1" x14ac:dyDescent="0.35">
      <c r="A57" s="472"/>
      <c r="B57" s="75" t="s">
        <v>241</v>
      </c>
      <c r="C57" s="30" t="s">
        <v>701</v>
      </c>
      <c r="D57" s="30"/>
      <c r="E57" s="30"/>
      <c r="F57" s="30"/>
      <c r="G57" s="30"/>
      <c r="H57" s="30"/>
      <c r="I57" s="30"/>
      <c r="J57" s="30"/>
      <c r="K57" s="30"/>
      <c r="L57" s="30"/>
      <c r="M57" s="30"/>
      <c r="N57" s="30"/>
      <c r="O57" s="30"/>
      <c r="P57" s="30"/>
      <c r="Q57" s="74"/>
    </row>
    <row r="58" spans="1:17" ht="14.45" customHeight="1" x14ac:dyDescent="0.35">
      <c r="A58" s="472"/>
      <c r="B58" s="75"/>
      <c r="C58" s="161"/>
      <c r="D58" s="24"/>
      <c r="E58" s="30" t="s">
        <v>702</v>
      </c>
      <c r="F58" s="30"/>
      <c r="G58" s="30"/>
      <c r="H58" s="30"/>
      <c r="I58" s="30"/>
      <c r="J58" s="30"/>
      <c r="K58" s="30"/>
      <c r="L58" s="30"/>
      <c r="M58" s="30"/>
      <c r="N58" s="30"/>
      <c r="O58" s="30"/>
      <c r="P58" s="30"/>
      <c r="Q58" s="74"/>
    </row>
    <row r="59" spans="1:17" ht="14.45" customHeight="1" x14ac:dyDescent="0.35">
      <c r="A59" s="472"/>
      <c r="B59" s="75"/>
      <c r="C59" s="161"/>
      <c r="D59" s="24"/>
      <c r="E59" s="30" t="s">
        <v>703</v>
      </c>
      <c r="F59" s="30"/>
      <c r="G59" s="30"/>
      <c r="H59" s="30"/>
      <c r="I59" s="30"/>
      <c r="J59" s="30"/>
      <c r="K59" s="30"/>
      <c r="L59" s="30"/>
      <c r="M59" s="30"/>
      <c r="N59" s="30"/>
      <c r="O59" s="30"/>
      <c r="P59" s="30"/>
      <c r="Q59" s="74"/>
    </row>
    <row r="60" spans="1:17" ht="14.45" customHeight="1" x14ac:dyDescent="0.35">
      <c r="A60" s="472"/>
      <c r="B60" s="75"/>
      <c r="C60" s="161"/>
      <c r="D60" s="24"/>
      <c r="E60" s="30" t="s">
        <v>704</v>
      </c>
      <c r="F60" s="30"/>
      <c r="G60" s="30"/>
      <c r="H60" s="30"/>
      <c r="I60" s="30"/>
      <c r="J60" s="30"/>
      <c r="K60" s="30"/>
      <c r="L60" s="30"/>
      <c r="M60" s="30"/>
      <c r="N60" s="30"/>
      <c r="O60" s="30"/>
      <c r="P60" s="30"/>
      <c r="Q60" s="74"/>
    </row>
    <row r="61" spans="1:17" ht="14.45" customHeight="1" x14ac:dyDescent="0.35">
      <c r="A61" s="472"/>
      <c r="B61" s="75"/>
      <c r="C61" s="161"/>
      <c r="D61" s="24"/>
      <c r="E61" s="30" t="s">
        <v>705</v>
      </c>
      <c r="F61" s="30"/>
      <c r="G61" s="30"/>
      <c r="H61" s="30"/>
      <c r="I61" s="30"/>
      <c r="J61" s="30"/>
      <c r="K61" s="30"/>
      <c r="L61" s="30"/>
      <c r="M61" s="30"/>
      <c r="N61" s="30"/>
      <c r="O61" s="30"/>
      <c r="P61" s="30"/>
      <c r="Q61" s="74"/>
    </row>
    <row r="62" spans="1:17" ht="6" customHeight="1" x14ac:dyDescent="0.35">
      <c r="A62" s="472"/>
      <c r="B62" s="75"/>
      <c r="C62" s="30"/>
      <c r="D62" s="30"/>
      <c r="E62" s="30"/>
      <c r="F62" s="30"/>
      <c r="G62" s="30"/>
      <c r="H62" s="30"/>
      <c r="I62" s="30"/>
      <c r="J62" s="30"/>
      <c r="K62" s="30"/>
      <c r="L62" s="30"/>
      <c r="M62" s="30"/>
      <c r="N62" s="30"/>
      <c r="O62" s="30"/>
      <c r="P62" s="30"/>
      <c r="Q62" s="74"/>
    </row>
    <row r="63" spans="1:17" ht="14.45" customHeight="1" x14ac:dyDescent="0.35">
      <c r="A63" s="472"/>
      <c r="B63" s="75" t="s">
        <v>244</v>
      </c>
      <c r="C63" s="30" t="s">
        <v>706</v>
      </c>
      <c r="D63" s="30"/>
      <c r="E63" s="30"/>
      <c r="F63" s="30"/>
      <c r="G63" s="30"/>
      <c r="H63" s="30"/>
      <c r="I63" s="30"/>
      <c r="J63" s="30"/>
      <c r="K63" s="30"/>
      <c r="L63" s="30"/>
      <c r="M63" s="30"/>
      <c r="N63" s="30"/>
      <c r="O63" s="30"/>
      <c r="P63" s="30"/>
      <c r="Q63" s="74"/>
    </row>
    <row r="64" spans="1:17" ht="14.45" customHeight="1" x14ac:dyDescent="0.35">
      <c r="A64" s="472"/>
      <c r="B64" s="75"/>
      <c r="C64" s="66"/>
      <c r="D64" s="24"/>
      <c r="E64" s="30" t="s">
        <v>707</v>
      </c>
      <c r="F64" s="30"/>
      <c r="G64" s="30"/>
      <c r="H64" s="30"/>
      <c r="I64" s="30"/>
      <c r="J64" s="30"/>
      <c r="K64" s="30"/>
      <c r="L64" s="30"/>
      <c r="M64" s="30"/>
      <c r="N64" s="30"/>
      <c r="O64" s="30"/>
      <c r="P64" s="30"/>
      <c r="Q64" s="74"/>
    </row>
    <row r="65" spans="1:18" ht="14.45" customHeight="1" x14ac:dyDescent="0.35">
      <c r="A65" s="472"/>
      <c r="B65" s="75"/>
      <c r="C65" s="66"/>
      <c r="D65" s="30"/>
      <c r="E65" s="30" t="s">
        <v>708</v>
      </c>
      <c r="F65" s="30"/>
      <c r="G65" s="30"/>
      <c r="H65" s="30"/>
      <c r="I65" s="30"/>
      <c r="J65" s="30"/>
      <c r="K65" s="30"/>
      <c r="L65" s="30"/>
      <c r="M65" s="30"/>
      <c r="N65" s="30"/>
      <c r="O65" s="30"/>
      <c r="P65" s="30"/>
      <c r="Q65" s="74"/>
    </row>
    <row r="66" spans="1:18" ht="14.45" customHeight="1" x14ac:dyDescent="0.35">
      <c r="A66" s="472"/>
      <c r="B66" s="75"/>
      <c r="C66" s="66"/>
      <c r="D66" s="24"/>
      <c r="E66" s="30" t="s">
        <v>709</v>
      </c>
      <c r="F66" s="30"/>
      <c r="G66" s="30"/>
      <c r="H66" s="30"/>
      <c r="I66" s="30"/>
      <c r="J66" s="30"/>
      <c r="K66" s="30"/>
      <c r="L66" s="30"/>
      <c r="M66" s="30"/>
      <c r="N66" s="30"/>
      <c r="O66" s="30"/>
      <c r="P66" s="30"/>
      <c r="Q66" s="74"/>
    </row>
    <row r="67" spans="1:18" ht="14.45" customHeight="1" x14ac:dyDescent="0.35">
      <c r="A67" s="472"/>
      <c r="B67" s="75"/>
      <c r="C67" s="66"/>
      <c r="D67" s="30"/>
      <c r="E67" s="30"/>
      <c r="F67" s="24"/>
      <c r="G67" s="30" t="s">
        <v>710</v>
      </c>
      <c r="H67" s="30"/>
      <c r="I67" s="30"/>
      <c r="J67" s="30"/>
      <c r="K67" s="30"/>
      <c r="L67" s="30"/>
      <c r="M67" s="30"/>
      <c r="N67" s="30"/>
      <c r="O67" s="30"/>
      <c r="P67" s="30"/>
      <c r="Q67" s="74"/>
    </row>
    <row r="68" spans="1:18" ht="14.45" customHeight="1" x14ac:dyDescent="0.35">
      <c r="A68" s="472"/>
      <c r="B68" s="75"/>
      <c r="C68" s="66"/>
      <c r="D68" s="24"/>
      <c r="E68" s="30" t="s">
        <v>711</v>
      </c>
      <c r="F68" s="30"/>
      <c r="G68" s="30"/>
      <c r="H68" s="30"/>
      <c r="I68" s="30"/>
      <c r="J68" s="30"/>
      <c r="K68" s="30"/>
      <c r="L68" s="30"/>
      <c r="M68" s="30"/>
      <c r="N68" s="30"/>
      <c r="O68" s="30"/>
      <c r="P68" s="30"/>
      <c r="Q68" s="74"/>
    </row>
    <row r="69" spans="1:18" ht="14.45" customHeight="1" x14ac:dyDescent="0.35">
      <c r="A69" s="472"/>
      <c r="B69" s="75"/>
      <c r="C69" s="66"/>
      <c r="D69" s="24"/>
      <c r="E69" s="30" t="s">
        <v>712</v>
      </c>
      <c r="F69" s="30"/>
      <c r="G69" s="30"/>
      <c r="H69" s="30"/>
      <c r="I69" s="180"/>
      <c r="J69" s="181"/>
      <c r="K69" s="181"/>
      <c r="L69" s="181"/>
      <c r="M69" s="181"/>
      <c r="N69" s="181"/>
      <c r="O69" s="181"/>
      <c r="P69" s="183"/>
      <c r="Q69" s="74"/>
    </row>
    <row r="70" spans="1:18" ht="8.4499999999999993" customHeight="1" x14ac:dyDescent="0.35">
      <c r="A70" s="472"/>
      <c r="B70" s="75"/>
      <c r="C70" s="30"/>
      <c r="D70" s="30"/>
      <c r="E70" s="30"/>
      <c r="F70" s="30"/>
      <c r="G70" s="30"/>
      <c r="H70" s="30"/>
      <c r="I70" s="30"/>
      <c r="J70" s="30"/>
      <c r="K70" s="30"/>
      <c r="L70" s="30"/>
      <c r="M70" s="30"/>
      <c r="N70" s="30"/>
      <c r="O70" s="30"/>
      <c r="P70" s="30"/>
      <c r="Q70" s="74"/>
    </row>
    <row r="71" spans="1:18" ht="4.5" customHeight="1" x14ac:dyDescent="0.35">
      <c r="A71" s="472"/>
      <c r="B71" s="89"/>
      <c r="C71" s="66"/>
      <c r="D71" s="30"/>
      <c r="E71" s="30"/>
      <c r="F71" s="30"/>
      <c r="G71" s="30"/>
      <c r="H71" s="30"/>
      <c r="I71" s="30"/>
      <c r="J71" s="30"/>
      <c r="K71" s="30"/>
      <c r="L71" s="30"/>
      <c r="M71" s="30"/>
      <c r="N71" s="30"/>
      <c r="O71" s="30"/>
      <c r="P71" s="30"/>
      <c r="Q71" s="74"/>
    </row>
    <row r="72" spans="1:18" ht="14.45" customHeight="1" x14ac:dyDescent="0.35">
      <c r="A72" s="472"/>
      <c r="B72" s="89" t="s">
        <v>713</v>
      </c>
      <c r="C72" s="30"/>
      <c r="D72" s="30"/>
      <c r="E72" s="30"/>
      <c r="F72" s="30"/>
      <c r="G72" s="30"/>
      <c r="H72" s="30"/>
      <c r="I72" s="30"/>
      <c r="J72" s="30"/>
      <c r="K72" s="30"/>
      <c r="L72" s="30"/>
      <c r="M72" s="30"/>
      <c r="N72" s="30"/>
      <c r="O72" s="30"/>
      <c r="P72" s="30"/>
      <c r="Q72" s="74"/>
      <c r="R72" s="32"/>
    </row>
    <row r="73" spans="1:18" ht="14.45" customHeight="1" x14ac:dyDescent="0.35">
      <c r="A73" s="472"/>
      <c r="B73" s="75"/>
      <c r="C73" s="81" t="s">
        <v>714</v>
      </c>
      <c r="D73" s="30"/>
      <c r="E73" s="30"/>
      <c r="F73" s="30"/>
      <c r="G73" s="30"/>
      <c r="H73" s="30"/>
      <c r="I73" s="30"/>
      <c r="J73" s="30"/>
      <c r="K73" s="30"/>
      <c r="L73" s="30"/>
      <c r="M73" s="30"/>
      <c r="N73" s="30"/>
      <c r="O73" s="30"/>
      <c r="P73" s="30"/>
      <c r="Q73" s="74"/>
      <c r="R73" s="32"/>
    </row>
    <row r="74" spans="1:18" ht="14.45" customHeight="1" x14ac:dyDescent="0.35">
      <c r="A74" s="472"/>
      <c r="B74" s="75"/>
      <c r="C74" s="81" t="s">
        <v>715</v>
      </c>
      <c r="D74" s="30"/>
      <c r="E74" s="30"/>
      <c r="F74" s="30"/>
      <c r="G74" s="30"/>
      <c r="H74" s="30"/>
      <c r="I74" s="30"/>
      <c r="J74" s="30"/>
      <c r="K74" s="30"/>
      <c r="L74" s="30"/>
      <c r="M74" s="30"/>
      <c r="N74" s="30"/>
      <c r="O74" s="30"/>
      <c r="P74" s="30"/>
      <c r="Q74" s="74"/>
      <c r="R74" s="32"/>
    </row>
    <row r="75" spans="1:18" ht="6.6" customHeight="1" x14ac:dyDescent="0.35">
      <c r="A75" s="472"/>
      <c r="B75" s="73"/>
      <c r="C75" s="79"/>
      <c r="D75" s="30"/>
      <c r="E75" s="30"/>
      <c r="F75" s="30"/>
      <c r="G75" s="30"/>
      <c r="H75" s="30"/>
      <c r="I75" s="30"/>
      <c r="J75" s="30"/>
      <c r="K75" s="30"/>
      <c r="L75" s="30"/>
      <c r="M75" s="30"/>
      <c r="N75" s="30"/>
      <c r="O75" s="30"/>
      <c r="P75" s="30"/>
      <c r="Q75" s="74"/>
    </row>
    <row r="76" spans="1:18" ht="14.45" customHeight="1" x14ac:dyDescent="0.35">
      <c r="A76" s="472"/>
      <c r="B76" s="75" t="s">
        <v>246</v>
      </c>
      <c r="C76" s="30" t="s">
        <v>716</v>
      </c>
      <c r="D76" s="30"/>
      <c r="E76" s="30"/>
      <c r="F76" s="30"/>
      <c r="G76" s="30"/>
      <c r="H76" s="30"/>
      <c r="I76" s="30"/>
      <c r="J76" s="30"/>
      <c r="K76" s="30"/>
      <c r="L76" s="30"/>
      <c r="M76" s="30"/>
      <c r="N76" s="30"/>
      <c r="O76" s="30"/>
      <c r="P76" s="30"/>
      <c r="Q76" s="74"/>
      <c r="R76" s="32"/>
    </row>
    <row r="77" spans="1:18" ht="14.45" customHeight="1" x14ac:dyDescent="0.35">
      <c r="A77" s="472"/>
      <c r="B77" s="75"/>
      <c r="C77" s="24"/>
      <c r="D77" s="30" t="s">
        <v>717</v>
      </c>
      <c r="E77" s="30"/>
      <c r="F77" s="30"/>
      <c r="G77" s="30"/>
      <c r="H77" s="30"/>
      <c r="I77" s="30"/>
      <c r="J77" s="30"/>
      <c r="K77" s="30"/>
      <c r="L77" s="30"/>
      <c r="M77" s="30"/>
      <c r="N77" s="30"/>
      <c r="O77" s="30"/>
      <c r="P77" s="30"/>
      <c r="Q77" s="74"/>
      <c r="R77" s="32"/>
    </row>
    <row r="78" spans="1:18" ht="14.45" customHeight="1" x14ac:dyDescent="0.35">
      <c r="A78" s="472"/>
      <c r="B78" s="75"/>
      <c r="C78" s="30"/>
      <c r="D78" s="30" t="s">
        <v>718</v>
      </c>
      <c r="E78" s="30"/>
      <c r="F78" s="30"/>
      <c r="G78" s="30"/>
      <c r="H78" s="30"/>
      <c r="I78" s="30"/>
      <c r="J78" s="30"/>
      <c r="K78" s="30"/>
      <c r="L78" s="30"/>
      <c r="M78" s="30"/>
      <c r="N78" s="31"/>
      <c r="O78" s="30" t="s">
        <v>719</v>
      </c>
      <c r="P78" s="30"/>
      <c r="Q78" s="74"/>
      <c r="R78" s="32"/>
    </row>
    <row r="79" spans="1:18" ht="14.45" customHeight="1" x14ac:dyDescent="0.35">
      <c r="A79" s="472"/>
      <c r="B79" s="75"/>
      <c r="C79" s="24"/>
      <c r="D79" s="30" t="s">
        <v>720</v>
      </c>
      <c r="E79" s="30"/>
      <c r="F79" s="30"/>
      <c r="G79" s="30"/>
      <c r="H79" s="30"/>
      <c r="I79" s="30"/>
      <c r="J79" s="30"/>
      <c r="K79" s="30"/>
      <c r="L79" s="30"/>
      <c r="M79" s="30"/>
      <c r="N79" s="31"/>
      <c r="O79" s="30" t="s">
        <v>721</v>
      </c>
      <c r="P79" s="30"/>
      <c r="Q79" s="74"/>
      <c r="R79" s="32"/>
    </row>
    <row r="80" spans="1:18" ht="14.45" customHeight="1" x14ac:dyDescent="0.35">
      <c r="A80" s="472"/>
      <c r="B80" s="75"/>
      <c r="C80" s="24"/>
      <c r="D80" s="30" t="s">
        <v>722</v>
      </c>
      <c r="E80" s="30"/>
      <c r="F80" s="30"/>
      <c r="G80" s="30"/>
      <c r="H80" s="30"/>
      <c r="I80" s="30"/>
      <c r="J80" s="30"/>
      <c r="K80" s="30"/>
      <c r="L80" s="30"/>
      <c r="M80" s="30"/>
      <c r="N80" s="387"/>
      <c r="O80" s="30"/>
      <c r="P80" s="30"/>
      <c r="Q80" s="74"/>
      <c r="R80" s="32"/>
    </row>
    <row r="81" spans="1:18" ht="14.45" customHeight="1" x14ac:dyDescent="0.35">
      <c r="A81" s="472"/>
      <c r="B81" s="75"/>
      <c r="C81" s="24"/>
      <c r="D81" s="30" t="s">
        <v>723</v>
      </c>
      <c r="E81" s="30"/>
      <c r="F81" s="30"/>
      <c r="G81" s="30"/>
      <c r="H81" s="30"/>
      <c r="I81" s="30"/>
      <c r="J81" s="30"/>
      <c r="K81" s="30"/>
      <c r="L81" s="30"/>
      <c r="M81" s="30"/>
      <c r="N81" s="387"/>
      <c r="O81" s="30"/>
      <c r="P81" s="30"/>
      <c r="Q81" s="74"/>
      <c r="R81" s="32"/>
    </row>
    <row r="82" spans="1:18" ht="5.45" customHeight="1" x14ac:dyDescent="0.35">
      <c r="A82" s="472"/>
      <c r="B82" s="75"/>
      <c r="C82" s="30"/>
      <c r="D82" s="30"/>
      <c r="E82" s="30"/>
      <c r="F82" s="30"/>
      <c r="G82" s="30"/>
      <c r="H82" s="30"/>
      <c r="I82" s="30"/>
      <c r="J82" s="30"/>
      <c r="K82" s="30"/>
      <c r="L82" s="30"/>
      <c r="M82" s="30"/>
      <c r="N82" s="387"/>
      <c r="O82" s="30"/>
      <c r="P82" s="30"/>
      <c r="Q82" s="74"/>
      <c r="R82" s="32"/>
    </row>
    <row r="83" spans="1:18" ht="14.45" customHeight="1" x14ac:dyDescent="0.35">
      <c r="A83" s="472"/>
      <c r="B83" s="75" t="s">
        <v>248</v>
      </c>
      <c r="C83" s="30" t="s">
        <v>724</v>
      </c>
      <c r="D83" s="30"/>
      <c r="E83" s="30"/>
      <c r="F83" s="30"/>
      <c r="G83" s="30"/>
      <c r="H83" s="30"/>
      <c r="I83" s="30"/>
      <c r="J83" s="30"/>
      <c r="K83" s="30"/>
      <c r="L83" s="30"/>
      <c r="M83" s="30"/>
      <c r="N83" s="387"/>
      <c r="O83" s="30"/>
      <c r="P83" s="30"/>
      <c r="Q83" s="74"/>
      <c r="R83" s="32"/>
    </row>
    <row r="84" spans="1:18" ht="14.45" customHeight="1" x14ac:dyDescent="0.35">
      <c r="A84" s="472"/>
      <c r="B84" s="75"/>
      <c r="C84" s="24"/>
      <c r="D84" s="30" t="s">
        <v>725</v>
      </c>
      <c r="E84" s="30"/>
      <c r="F84" s="30"/>
      <c r="G84" s="30"/>
      <c r="H84" s="30"/>
      <c r="I84" s="30"/>
      <c r="J84" s="30"/>
      <c r="K84" s="30"/>
      <c r="L84" s="30"/>
      <c r="M84" s="30"/>
      <c r="N84" s="31"/>
      <c r="O84" s="30" t="s">
        <v>726</v>
      </c>
      <c r="P84" s="30"/>
      <c r="Q84" s="74"/>
      <c r="R84" s="32"/>
    </row>
    <row r="85" spans="1:18" ht="14.45" customHeight="1" x14ac:dyDescent="0.35">
      <c r="A85" s="472"/>
      <c r="B85" s="75"/>
      <c r="C85" s="24"/>
      <c r="D85" s="30" t="s">
        <v>727</v>
      </c>
      <c r="E85" s="30"/>
      <c r="F85" s="30"/>
      <c r="G85" s="30"/>
      <c r="H85" s="30"/>
      <c r="I85" s="30"/>
      <c r="J85" s="30"/>
      <c r="K85" s="30"/>
      <c r="L85" s="30"/>
      <c r="M85" s="30"/>
      <c r="N85" s="31"/>
      <c r="O85" s="30" t="s">
        <v>726</v>
      </c>
      <c r="P85" s="30"/>
      <c r="Q85" s="74"/>
      <c r="R85" s="32"/>
    </row>
    <row r="86" spans="1:18" ht="14.45" customHeight="1" x14ac:dyDescent="0.35">
      <c r="A86" s="472"/>
      <c r="B86" s="75"/>
      <c r="C86" s="24"/>
      <c r="D86" s="30" t="s">
        <v>728</v>
      </c>
      <c r="E86" s="30"/>
      <c r="F86" s="30"/>
      <c r="G86" s="30"/>
      <c r="H86" s="30"/>
      <c r="I86" s="30"/>
      <c r="J86" s="30"/>
      <c r="K86" s="30"/>
      <c r="L86" s="30"/>
      <c r="M86" s="30"/>
      <c r="N86" s="31"/>
      <c r="O86" s="30" t="s">
        <v>726</v>
      </c>
      <c r="P86" s="30"/>
      <c r="Q86" s="74"/>
      <c r="R86" s="32"/>
    </row>
    <row r="87" spans="1:18" ht="8.4499999999999993" customHeight="1" x14ac:dyDescent="0.35">
      <c r="A87" s="473"/>
      <c r="B87" s="90"/>
      <c r="C87" s="77"/>
      <c r="D87" s="77"/>
      <c r="E87" s="77"/>
      <c r="F87" s="77"/>
      <c r="G87" s="77"/>
      <c r="H87" s="77"/>
      <c r="I87" s="77"/>
      <c r="J87" s="77"/>
      <c r="K87" s="77"/>
      <c r="L87" s="77"/>
      <c r="M87" s="77"/>
      <c r="N87" s="77"/>
      <c r="O87" s="77"/>
      <c r="P87" s="77"/>
      <c r="Q87" s="78"/>
    </row>
  </sheetData>
  <sheetProtection algorithmName="SHA-512" hashValue="F/f3tDyMx49coiRSn3jQXSoKZ2a4iM64jGiMTCkF0X3Ay7LcxxfLEJbynNZh7klzgAYunSVCWylQaeB0xziAKw==" saltValue="FpeUwxe3zAYnbq5g6HZLcA==" spinCount="100000" sheet="1" selectLockedCells="1"/>
  <mergeCells count="10">
    <mergeCell ref="A4:A87"/>
    <mergeCell ref="K9:L10"/>
    <mergeCell ref="N9:O10"/>
    <mergeCell ref="K11:L11"/>
    <mergeCell ref="N11:O11"/>
    <mergeCell ref="P37:P40"/>
    <mergeCell ref="L37:L40"/>
    <mergeCell ref="M37:M40"/>
    <mergeCell ref="N37:N40"/>
    <mergeCell ref="O37:O40"/>
  </mergeCells>
  <pageMargins left="0.78740157480314965" right="0.39370078740157483" top="0.39370078740157483" bottom="0.39370078740157483" header="0.11811023622047245" footer="0.11811023622047245"/>
  <pageSetup paperSize="9" orientation="landscape" r:id="rId1"/>
  <headerFooter alignWithMargins="0">
    <oddHeader>&amp;L&amp;"Arial,Fett"&amp;11&amp;K008BD0&amp;F&amp;C&amp;"Arial,Fett"&amp;11&amp;K008BD0&amp;A&amp;R&amp;"Arial,Fett"&amp;11&amp;K008BD0Seite &amp;P</oddHeader>
  </headerFooter>
  <rowBreaks count="2" manualBreakCount="2">
    <brk id="36" max="16" man="1"/>
    <brk id="71" max="16" man="1"/>
  </rowBreaks>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CC92F-AC47-4F5D-BDAA-0FAB0E3FEC16}">
  <sheetPr>
    <tabColor rgb="FFFFCC66"/>
  </sheetPr>
  <dimension ref="A1:Q61"/>
  <sheetViews>
    <sheetView showGridLines="0" zoomScaleNormal="100" workbookViewId="0">
      <selection activeCell="K11" sqref="K11"/>
    </sheetView>
  </sheetViews>
  <sheetFormatPr baseColWidth="10" defaultColWidth="11.3984375" defaultRowHeight="12.75" x14ac:dyDescent="0.35"/>
  <cols>
    <col min="1" max="1" width="4" style="1" customWidth="1"/>
    <col min="2" max="5" width="3.1328125" style="1" customWidth="1"/>
    <col min="6" max="6" width="5.1328125" style="1" customWidth="1"/>
    <col min="7" max="8" width="10.59765625" style="1" customWidth="1"/>
    <col min="9" max="9" width="12.59765625" style="1" customWidth="1"/>
    <col min="10" max="10" width="3.1328125" style="1" customWidth="1"/>
    <col min="11" max="14" width="11.86328125" style="1" customWidth="1"/>
    <col min="15" max="15" width="11.59765625" style="1" customWidth="1"/>
    <col min="16" max="16" width="10.59765625" style="1" customWidth="1"/>
    <col min="17" max="17" width="3.1328125" style="1" customWidth="1"/>
    <col min="18" max="16384" width="11.3984375" style="1"/>
  </cols>
  <sheetData>
    <row r="1" spans="1:17" ht="18.95" customHeight="1" x14ac:dyDescent="0.35">
      <c r="A1" s="21" t="str">
        <f>Inhaltsverzeichnis!$A$1</f>
        <v>Digitaler Branchen-Kompass</v>
      </c>
      <c r="C1" s="25"/>
      <c r="D1" s="25"/>
      <c r="E1" s="25"/>
      <c r="F1" s="25"/>
      <c r="G1" s="25"/>
      <c r="H1" s="25"/>
      <c r="I1" s="25"/>
      <c r="J1" s="25"/>
      <c r="K1" s="25"/>
      <c r="L1" s="25"/>
      <c r="M1" s="25"/>
      <c r="N1" s="27"/>
      <c r="O1" s="27"/>
      <c r="P1" s="27"/>
      <c r="Q1" s="27"/>
    </row>
    <row r="2" spans="1:17" ht="15.75" customHeight="1" x14ac:dyDescent="0.35">
      <c r="A2" s="22" t="str">
        <f>Inhaltsverzeichnis!$A$2</f>
        <v>Datenerhebungsbogen - Bezugsjahr 2025</v>
      </c>
      <c r="C2" s="25"/>
      <c r="D2" s="25"/>
      <c r="E2" s="25"/>
      <c r="F2" s="25"/>
      <c r="G2" s="25"/>
      <c r="H2" s="25"/>
      <c r="I2" s="25"/>
      <c r="J2" s="25"/>
      <c r="K2" s="25"/>
      <c r="L2" s="25"/>
      <c r="M2" s="25"/>
      <c r="N2" s="25"/>
      <c r="O2" s="26"/>
      <c r="P2" s="26"/>
      <c r="Q2" s="26"/>
    </row>
    <row r="3" spans="1:17" ht="7.5" customHeight="1" x14ac:dyDescent="0.35">
      <c r="B3" s="25"/>
      <c r="C3" s="25"/>
      <c r="D3" s="25"/>
      <c r="E3" s="25"/>
      <c r="F3" s="25"/>
      <c r="G3" s="25"/>
      <c r="H3" s="25"/>
      <c r="I3" s="25"/>
      <c r="J3" s="25"/>
      <c r="K3" s="25"/>
      <c r="L3" s="25"/>
      <c r="M3" s="25"/>
      <c r="N3" s="25"/>
      <c r="O3" s="25"/>
      <c r="P3" s="25"/>
      <c r="Q3" s="25"/>
    </row>
    <row r="4" spans="1:17" ht="18" customHeight="1" x14ac:dyDescent="0.35">
      <c r="A4" s="471" t="str">
        <f>Allgemein!$A$4</f>
        <v>BASISPAKET</v>
      </c>
      <c r="B4" s="265" t="s">
        <v>48</v>
      </c>
      <c r="C4" s="70"/>
      <c r="D4" s="71"/>
      <c r="E4" s="71"/>
      <c r="F4" s="71"/>
      <c r="G4" s="71"/>
      <c r="H4" s="71"/>
      <c r="I4" s="71"/>
      <c r="J4" s="71"/>
      <c r="K4" s="71"/>
      <c r="L4" s="71"/>
      <c r="M4" s="71"/>
      <c r="N4" s="71"/>
      <c r="O4" s="71"/>
      <c r="P4" s="71"/>
      <c r="Q4" s="72"/>
    </row>
    <row r="5" spans="1:17" ht="7.5" customHeight="1" x14ac:dyDescent="0.35">
      <c r="A5" s="472"/>
      <c r="B5" s="89"/>
      <c r="C5" s="66"/>
      <c r="D5" s="30"/>
      <c r="E5" s="30"/>
      <c r="F5" s="30"/>
      <c r="G5" s="30"/>
      <c r="H5" s="30"/>
      <c r="I5" s="30"/>
      <c r="J5" s="30"/>
      <c r="K5" s="30"/>
      <c r="L5" s="30"/>
      <c r="M5" s="30"/>
      <c r="N5" s="30"/>
      <c r="O5" s="30"/>
      <c r="P5" s="30"/>
      <c r="Q5" s="74"/>
    </row>
    <row r="6" spans="1:17" ht="14.45" customHeight="1" x14ac:dyDescent="0.35">
      <c r="A6" s="472"/>
      <c r="B6" s="89" t="s">
        <v>507</v>
      </c>
      <c r="C6" s="30"/>
      <c r="D6" s="30"/>
      <c r="E6" s="30"/>
      <c r="F6" s="30"/>
      <c r="G6" s="30"/>
      <c r="H6" s="30"/>
      <c r="I6" s="30"/>
      <c r="J6" s="30"/>
      <c r="K6" s="30"/>
      <c r="L6" s="30"/>
      <c r="M6" s="30"/>
      <c r="N6" s="30"/>
      <c r="O6" s="30"/>
      <c r="P6" s="30"/>
      <c r="Q6" s="74"/>
    </row>
    <row r="7" spans="1:17" ht="14.45" customHeight="1" x14ac:dyDescent="0.35">
      <c r="A7" s="472"/>
      <c r="B7" s="75"/>
      <c r="C7" s="81" t="s">
        <v>729</v>
      </c>
      <c r="D7" s="30"/>
      <c r="E7" s="30"/>
      <c r="F7" s="30"/>
      <c r="G7" s="30"/>
      <c r="H7" s="30"/>
      <c r="I7" s="30"/>
      <c r="J7" s="30"/>
      <c r="K7" s="30"/>
      <c r="L7" s="30"/>
      <c r="M7" s="30"/>
      <c r="N7" s="30"/>
      <c r="O7" s="30"/>
      <c r="P7" s="30"/>
      <c r="Q7" s="74"/>
    </row>
    <row r="8" spans="1:17" ht="14.45" customHeight="1" x14ac:dyDescent="0.35">
      <c r="A8" s="472"/>
      <c r="B8" s="75"/>
      <c r="C8" s="81" t="s">
        <v>730</v>
      </c>
      <c r="D8" s="30"/>
      <c r="E8" s="30"/>
      <c r="F8" s="30"/>
      <c r="G8" s="30"/>
      <c r="H8" s="30"/>
      <c r="I8" s="30"/>
      <c r="J8" s="30"/>
      <c r="K8" s="30"/>
      <c r="L8" s="30"/>
      <c r="M8" s="30"/>
      <c r="N8" s="30"/>
      <c r="O8" s="30"/>
      <c r="P8" s="30"/>
      <c r="Q8" s="74"/>
    </row>
    <row r="9" spans="1:17" ht="14.45" customHeight="1" x14ac:dyDescent="0.35">
      <c r="A9" s="472"/>
      <c r="B9" s="75"/>
      <c r="C9" s="81" t="s">
        <v>731</v>
      </c>
      <c r="D9" s="30"/>
      <c r="E9" s="30"/>
      <c r="F9" s="30"/>
      <c r="G9" s="30"/>
      <c r="H9" s="30"/>
      <c r="I9" s="440" t="s">
        <v>732</v>
      </c>
      <c r="J9" s="30"/>
      <c r="K9" s="30"/>
      <c r="L9" s="30"/>
      <c r="M9" s="30"/>
      <c r="N9" s="30"/>
      <c r="O9" s="30"/>
      <c r="P9" s="30"/>
      <c r="Q9" s="74"/>
    </row>
    <row r="10" spans="1:17" ht="5.45" customHeight="1" x14ac:dyDescent="0.35">
      <c r="A10" s="472"/>
      <c r="B10" s="75"/>
      <c r="C10" s="30"/>
      <c r="D10" s="30"/>
      <c r="E10" s="30"/>
      <c r="F10" s="30"/>
      <c r="G10" s="30"/>
      <c r="H10" s="30"/>
      <c r="I10" s="30"/>
      <c r="J10" s="30"/>
      <c r="K10" s="30"/>
      <c r="L10" s="30"/>
      <c r="M10" s="30"/>
      <c r="N10" s="30"/>
      <c r="O10" s="30"/>
      <c r="P10" s="30"/>
      <c r="Q10" s="74"/>
    </row>
    <row r="11" spans="1:17" ht="14.45" customHeight="1" x14ac:dyDescent="0.35">
      <c r="A11" s="472"/>
      <c r="B11" s="75" t="s">
        <v>92</v>
      </c>
      <c r="C11" s="30" t="s">
        <v>733</v>
      </c>
      <c r="D11" s="30"/>
      <c r="E11" s="30"/>
      <c r="F11" s="30"/>
      <c r="G11" s="30"/>
      <c r="H11" s="30"/>
      <c r="I11" s="30"/>
      <c r="J11" s="30"/>
      <c r="K11" s="184"/>
      <c r="L11" s="30" t="s">
        <v>507</v>
      </c>
      <c r="M11" s="30"/>
      <c r="N11" s="30"/>
      <c r="O11" s="30"/>
      <c r="P11" s="30"/>
      <c r="Q11" s="74"/>
    </row>
    <row r="12" spans="1:17" ht="14.45" customHeight="1" x14ac:dyDescent="0.35">
      <c r="A12" s="472"/>
      <c r="B12" s="75"/>
      <c r="C12" s="30" t="s">
        <v>734</v>
      </c>
      <c r="D12" s="30"/>
      <c r="E12" s="30"/>
      <c r="F12" s="30"/>
      <c r="G12" s="30"/>
      <c r="H12" s="30"/>
      <c r="I12" s="30"/>
      <c r="J12" s="30"/>
      <c r="K12" s="184"/>
      <c r="L12" s="30" t="s">
        <v>507</v>
      </c>
      <c r="M12" s="30"/>
      <c r="N12" s="30"/>
      <c r="O12" s="30"/>
      <c r="P12" s="30"/>
      <c r="Q12" s="74"/>
    </row>
    <row r="13" spans="1:17" ht="14.45" customHeight="1" x14ac:dyDescent="0.35">
      <c r="A13" s="472"/>
      <c r="B13" s="75"/>
      <c r="C13" s="30" t="s">
        <v>735</v>
      </c>
      <c r="D13" s="30"/>
      <c r="E13" s="30"/>
      <c r="F13" s="30"/>
      <c r="G13" s="30"/>
      <c r="H13" s="30"/>
      <c r="I13" s="30"/>
      <c r="J13" s="30"/>
      <c r="K13" s="184"/>
      <c r="L13" s="30" t="s">
        <v>507</v>
      </c>
      <c r="M13" s="30"/>
      <c r="N13" s="30"/>
      <c r="O13" s="30"/>
      <c r="P13" s="30"/>
      <c r="Q13" s="74"/>
    </row>
    <row r="14" spans="1:17" ht="5.45" customHeight="1" x14ac:dyDescent="0.35">
      <c r="A14" s="472"/>
      <c r="B14" s="75"/>
      <c r="C14" s="30"/>
      <c r="D14" s="30"/>
      <c r="E14" s="30"/>
      <c r="F14" s="30"/>
      <c r="G14" s="30"/>
      <c r="H14" s="30"/>
      <c r="I14" s="30"/>
      <c r="J14" s="30"/>
      <c r="K14" s="334"/>
      <c r="L14" s="30"/>
      <c r="M14" s="30"/>
      <c r="N14" s="30"/>
      <c r="O14" s="30"/>
      <c r="P14" s="30"/>
      <c r="Q14" s="74"/>
    </row>
    <row r="15" spans="1:17" ht="15" customHeight="1" x14ac:dyDescent="0.35">
      <c r="A15" s="472"/>
      <c r="B15" s="75" t="s">
        <v>736</v>
      </c>
      <c r="C15" s="30" t="s">
        <v>737</v>
      </c>
      <c r="D15" s="30"/>
      <c r="E15" s="30"/>
      <c r="F15" s="30"/>
      <c r="G15" s="30"/>
      <c r="H15" s="30"/>
      <c r="I15" s="30"/>
      <c r="J15" s="30"/>
      <c r="K15" s="334"/>
      <c r="L15" s="30"/>
      <c r="M15" s="30"/>
      <c r="N15" s="30"/>
      <c r="O15" s="30"/>
      <c r="P15" s="30"/>
      <c r="Q15" s="74"/>
    </row>
    <row r="16" spans="1:17" ht="14.45" customHeight="1" x14ac:dyDescent="0.35">
      <c r="A16" s="472"/>
      <c r="B16" s="75"/>
      <c r="C16" s="30" t="s">
        <v>738</v>
      </c>
      <c r="D16" s="30"/>
      <c r="E16" s="30"/>
      <c r="F16" s="30"/>
      <c r="G16" s="30"/>
      <c r="H16" s="30"/>
      <c r="I16" s="30"/>
      <c r="J16" s="30"/>
      <c r="K16" s="184"/>
      <c r="L16" s="30" t="s">
        <v>739</v>
      </c>
      <c r="M16" s="81"/>
      <c r="N16" s="30"/>
      <c r="O16" s="30"/>
      <c r="P16" s="30"/>
      <c r="Q16" s="74"/>
    </row>
    <row r="17" spans="1:17" ht="14.45" customHeight="1" x14ac:dyDescent="0.35">
      <c r="A17" s="472"/>
      <c r="B17" s="75"/>
      <c r="C17" s="30" t="s">
        <v>740</v>
      </c>
      <c r="D17" s="30"/>
      <c r="E17" s="30"/>
      <c r="F17" s="30"/>
      <c r="G17" s="30"/>
      <c r="H17" s="30"/>
      <c r="I17" s="30"/>
      <c r="J17" s="30"/>
      <c r="K17" s="184"/>
      <c r="L17" s="30" t="s">
        <v>741</v>
      </c>
      <c r="M17" s="81"/>
      <c r="N17" s="30"/>
      <c r="O17" s="30"/>
      <c r="P17" s="30"/>
      <c r="Q17" s="74"/>
    </row>
    <row r="18" spans="1:17" ht="14.45" customHeight="1" x14ac:dyDescent="0.35">
      <c r="A18" s="472"/>
      <c r="B18" s="75"/>
      <c r="C18" s="30" t="s">
        <v>742</v>
      </c>
      <c r="D18" s="30"/>
      <c r="E18" s="30"/>
      <c r="F18" s="30"/>
      <c r="G18" s="30"/>
      <c r="H18" s="30"/>
      <c r="I18" s="30"/>
      <c r="J18" s="30"/>
      <c r="K18" s="184"/>
      <c r="L18" s="30" t="s">
        <v>743</v>
      </c>
      <c r="M18" s="30"/>
      <c r="N18" s="30"/>
      <c r="O18" s="30"/>
      <c r="P18" s="30"/>
      <c r="Q18" s="74"/>
    </row>
    <row r="19" spans="1:17" ht="14.45" customHeight="1" x14ac:dyDescent="0.35">
      <c r="A19" s="472"/>
      <c r="B19" s="75"/>
      <c r="C19" s="30" t="s">
        <v>744</v>
      </c>
      <c r="D19" s="30"/>
      <c r="E19" s="30"/>
      <c r="F19" s="30"/>
      <c r="G19" s="30"/>
      <c r="H19" s="30"/>
      <c r="I19" s="30"/>
      <c r="J19" s="30"/>
      <c r="K19" s="184"/>
      <c r="L19" s="30" t="s">
        <v>745</v>
      </c>
      <c r="M19" s="30"/>
      <c r="N19" s="30"/>
      <c r="O19" s="30"/>
      <c r="P19" s="30"/>
      <c r="Q19" s="74"/>
    </row>
    <row r="20" spans="1:17" ht="5.45" customHeight="1" x14ac:dyDescent="0.35">
      <c r="A20" s="472"/>
      <c r="B20" s="75"/>
      <c r="C20" s="30"/>
      <c r="D20" s="30"/>
      <c r="E20" s="30"/>
      <c r="F20" s="30"/>
      <c r="G20" s="30"/>
      <c r="H20" s="30"/>
      <c r="I20" s="30"/>
      <c r="J20" s="30"/>
      <c r="K20" s="334"/>
      <c r="L20" s="30"/>
      <c r="M20" s="30"/>
      <c r="N20" s="30"/>
      <c r="O20" s="30"/>
      <c r="P20" s="30"/>
      <c r="Q20" s="74"/>
    </row>
    <row r="21" spans="1:17" ht="14.45" customHeight="1" x14ac:dyDescent="0.35">
      <c r="A21" s="472"/>
      <c r="B21" s="75" t="s">
        <v>160</v>
      </c>
      <c r="C21" s="30" t="s">
        <v>746</v>
      </c>
      <c r="D21" s="30"/>
      <c r="E21" s="30"/>
      <c r="F21" s="30"/>
      <c r="G21" s="30"/>
      <c r="H21" s="30"/>
      <c r="I21" s="30"/>
      <c r="J21" s="30"/>
      <c r="K21" s="184"/>
      <c r="L21" s="30" t="s">
        <v>747</v>
      </c>
      <c r="M21" s="30"/>
      <c r="N21" s="30"/>
      <c r="O21" s="30"/>
      <c r="P21" s="30"/>
      <c r="Q21" s="74"/>
    </row>
    <row r="22" spans="1:17" ht="5.45" customHeight="1" x14ac:dyDescent="0.35">
      <c r="A22" s="472"/>
      <c r="B22" s="75"/>
      <c r="C22" s="30"/>
      <c r="D22" s="30"/>
      <c r="E22" s="30"/>
      <c r="F22" s="30"/>
      <c r="G22" s="30"/>
      <c r="H22" s="30"/>
      <c r="I22" s="30"/>
      <c r="J22" s="30"/>
      <c r="K22" s="334"/>
      <c r="L22" s="30"/>
      <c r="M22" s="30"/>
      <c r="N22" s="30"/>
      <c r="O22" s="30"/>
      <c r="P22" s="30"/>
      <c r="Q22" s="74"/>
    </row>
    <row r="23" spans="1:17" ht="14.45" customHeight="1" x14ac:dyDescent="0.35">
      <c r="A23" s="472"/>
      <c r="B23" s="75" t="s">
        <v>237</v>
      </c>
      <c r="C23" s="30" t="s">
        <v>748</v>
      </c>
      <c r="D23" s="30"/>
      <c r="E23" s="30"/>
      <c r="F23" s="30"/>
      <c r="G23" s="30"/>
      <c r="H23" s="30"/>
      <c r="I23" s="30"/>
      <c r="J23" s="30"/>
      <c r="K23" s="184"/>
      <c r="L23" s="30" t="s">
        <v>747</v>
      </c>
      <c r="M23" s="30"/>
      <c r="N23" s="30"/>
      <c r="O23" s="30"/>
      <c r="P23" s="30"/>
      <c r="Q23" s="74"/>
    </row>
    <row r="24" spans="1:17" ht="14.45" customHeight="1" x14ac:dyDescent="0.35">
      <c r="A24" s="472"/>
      <c r="B24" s="75"/>
      <c r="C24" s="30" t="s">
        <v>749</v>
      </c>
      <c r="D24" s="30"/>
      <c r="E24" s="30"/>
      <c r="F24" s="30"/>
      <c r="G24" s="30"/>
      <c r="H24" s="30"/>
      <c r="I24" s="30"/>
      <c r="J24" s="30"/>
      <c r="K24" s="152"/>
      <c r="L24" s="30" t="s">
        <v>214</v>
      </c>
      <c r="M24" s="30"/>
      <c r="N24" s="30"/>
      <c r="O24" s="30"/>
      <c r="P24" s="30"/>
      <c r="Q24" s="74"/>
    </row>
    <row r="25" spans="1:17" ht="5.45" customHeight="1" x14ac:dyDescent="0.35">
      <c r="A25" s="472"/>
      <c r="B25" s="75"/>
      <c r="C25" s="30"/>
      <c r="D25" s="30"/>
      <c r="E25" s="30"/>
      <c r="F25" s="30"/>
      <c r="G25" s="30"/>
      <c r="H25" s="30"/>
      <c r="I25" s="30"/>
      <c r="J25" s="30"/>
      <c r="K25" s="334"/>
      <c r="L25" s="30"/>
      <c r="M25" s="30"/>
      <c r="N25" s="30"/>
      <c r="O25" s="30"/>
      <c r="P25" s="30"/>
      <c r="Q25" s="74"/>
    </row>
    <row r="26" spans="1:17" ht="14.45" customHeight="1" x14ac:dyDescent="0.35">
      <c r="A26" s="472"/>
      <c r="B26" s="75" t="s">
        <v>239</v>
      </c>
      <c r="C26" s="30" t="s">
        <v>750</v>
      </c>
      <c r="D26" s="30"/>
      <c r="E26" s="30"/>
      <c r="F26" s="30"/>
      <c r="G26" s="30"/>
      <c r="H26" s="30"/>
      <c r="I26" s="30"/>
      <c r="J26" s="30"/>
      <c r="K26" s="184"/>
      <c r="L26" s="30" t="s">
        <v>719</v>
      </c>
      <c r="M26" s="30"/>
      <c r="N26" s="30"/>
      <c r="O26" s="30"/>
      <c r="P26" s="30"/>
      <c r="Q26" s="74"/>
    </row>
    <row r="27" spans="1:17" ht="14.45" customHeight="1" x14ac:dyDescent="0.35">
      <c r="A27" s="472"/>
      <c r="B27" s="75"/>
      <c r="C27" s="30" t="s">
        <v>751</v>
      </c>
      <c r="D27" s="30"/>
      <c r="E27" s="30"/>
      <c r="F27" s="30"/>
      <c r="G27" s="30"/>
      <c r="H27" s="30"/>
      <c r="I27" s="30"/>
      <c r="J27" s="30"/>
      <c r="K27" s="30"/>
      <c r="L27" s="30"/>
      <c r="M27" s="30"/>
      <c r="N27" s="30"/>
      <c r="O27" s="30"/>
      <c r="P27" s="30"/>
      <c r="Q27" s="74"/>
    </row>
    <row r="28" spans="1:17" ht="14.45" customHeight="1" x14ac:dyDescent="0.35">
      <c r="A28" s="472"/>
      <c r="B28" s="75"/>
      <c r="C28" s="24"/>
      <c r="D28" s="30" t="s">
        <v>752</v>
      </c>
      <c r="E28" s="30"/>
      <c r="F28" s="30"/>
      <c r="G28" s="30"/>
      <c r="H28" s="30"/>
      <c r="I28" s="30"/>
      <c r="J28" s="24"/>
      <c r="K28" s="30" t="s">
        <v>753</v>
      </c>
      <c r="L28" s="30"/>
      <c r="M28" s="30"/>
      <c r="N28" s="30"/>
      <c r="O28" s="30"/>
      <c r="P28" s="30"/>
      <c r="Q28" s="74"/>
    </row>
    <row r="29" spans="1:17" ht="14.45" customHeight="1" x14ac:dyDescent="0.35">
      <c r="A29" s="472"/>
      <c r="B29" s="75"/>
      <c r="C29" s="30" t="s">
        <v>754</v>
      </c>
      <c r="D29" s="30"/>
      <c r="E29" s="30"/>
      <c r="F29" s="30"/>
      <c r="G29" s="30"/>
      <c r="H29" s="30"/>
      <c r="I29" s="30"/>
      <c r="J29" s="30"/>
      <c r="K29" s="30"/>
      <c r="L29" s="30"/>
      <c r="M29" s="30"/>
      <c r="N29" s="30"/>
      <c r="O29" s="30"/>
      <c r="P29" s="30"/>
      <c r="Q29" s="74"/>
    </row>
    <row r="30" spans="1:17" ht="14.45" customHeight="1" x14ac:dyDescent="0.35">
      <c r="A30" s="472"/>
      <c r="B30" s="75"/>
      <c r="C30" s="24"/>
      <c r="D30" s="30" t="s">
        <v>755</v>
      </c>
      <c r="E30" s="30"/>
      <c r="F30" s="30"/>
      <c r="G30" s="30"/>
      <c r="H30" s="30"/>
      <c r="I30" s="30"/>
      <c r="J30" s="24"/>
      <c r="K30" s="30" t="s">
        <v>756</v>
      </c>
      <c r="L30" s="30"/>
      <c r="M30" s="30"/>
      <c r="N30" s="30"/>
      <c r="O30" s="30"/>
      <c r="P30" s="30"/>
      <c r="Q30" s="74"/>
    </row>
    <row r="31" spans="1:17" ht="5.45" customHeight="1" x14ac:dyDescent="0.35">
      <c r="A31" s="472"/>
      <c r="B31" s="75"/>
      <c r="C31" s="30"/>
      <c r="D31" s="30"/>
      <c r="E31" s="30"/>
      <c r="F31" s="30"/>
      <c r="G31" s="30"/>
      <c r="H31" s="30"/>
      <c r="I31" s="30"/>
      <c r="J31" s="30"/>
      <c r="K31" s="30"/>
      <c r="L31" s="30"/>
      <c r="M31" s="30"/>
      <c r="N31" s="30"/>
      <c r="O31" s="30"/>
      <c r="P31" s="30"/>
      <c r="Q31" s="74"/>
    </row>
    <row r="32" spans="1:17" ht="14.45" customHeight="1" x14ac:dyDescent="0.35">
      <c r="A32" s="472"/>
      <c r="B32" s="75" t="s">
        <v>241</v>
      </c>
      <c r="C32" s="30" t="s">
        <v>757</v>
      </c>
      <c r="D32" s="30"/>
      <c r="E32" s="30"/>
      <c r="F32" s="30"/>
      <c r="G32" s="30"/>
      <c r="H32" s="30"/>
      <c r="I32" s="30"/>
      <c r="J32" s="30"/>
      <c r="K32" s="30"/>
      <c r="L32" s="30"/>
      <c r="M32" s="30"/>
      <c r="N32" s="30"/>
      <c r="O32" s="30"/>
      <c r="P32" s="30"/>
      <c r="Q32" s="74"/>
    </row>
    <row r="33" spans="1:17" ht="14.45" customHeight="1" x14ac:dyDescent="0.35">
      <c r="A33" s="472"/>
      <c r="B33" s="75"/>
      <c r="C33" s="24"/>
      <c r="D33" s="30" t="s">
        <v>433</v>
      </c>
      <c r="E33" s="30"/>
      <c r="F33" s="30"/>
      <c r="G33" s="30"/>
      <c r="H33" s="30"/>
      <c r="I33" s="30"/>
      <c r="J33" s="30"/>
      <c r="K33" s="30"/>
      <c r="L33" s="30"/>
      <c r="M33" s="30"/>
      <c r="N33" s="30"/>
      <c r="O33" s="30"/>
      <c r="P33" s="30"/>
      <c r="Q33" s="74"/>
    </row>
    <row r="34" spans="1:17" ht="14.45" customHeight="1" x14ac:dyDescent="0.35">
      <c r="A34" s="472"/>
      <c r="B34" s="75"/>
      <c r="C34" s="24"/>
      <c r="D34" s="30" t="s">
        <v>463</v>
      </c>
      <c r="E34" s="30"/>
      <c r="F34" s="30"/>
      <c r="G34" s="30"/>
      <c r="H34" s="30"/>
      <c r="I34" s="30"/>
      <c r="J34" s="30"/>
      <c r="K34" s="30"/>
      <c r="L34" s="30"/>
      <c r="M34" s="30"/>
      <c r="N34" s="30"/>
      <c r="O34" s="30"/>
      <c r="P34" s="30"/>
      <c r="Q34" s="74"/>
    </row>
    <row r="35" spans="1:17" ht="14.45" customHeight="1" x14ac:dyDescent="0.35">
      <c r="A35" s="472"/>
      <c r="B35" s="75"/>
      <c r="C35" s="24"/>
      <c r="D35" s="30" t="s">
        <v>292</v>
      </c>
      <c r="E35" s="30"/>
      <c r="F35" s="30"/>
      <c r="G35" s="593"/>
      <c r="H35" s="593"/>
      <c r="I35" s="593"/>
      <c r="J35" s="593"/>
      <c r="K35" s="593"/>
      <c r="L35" s="593"/>
      <c r="M35" s="593"/>
      <c r="N35" s="30"/>
      <c r="O35" s="30"/>
      <c r="P35" s="30"/>
      <c r="Q35" s="74"/>
    </row>
    <row r="36" spans="1:17" ht="5.45" customHeight="1" x14ac:dyDescent="0.35">
      <c r="A36" s="472"/>
      <c r="B36" s="75"/>
      <c r="C36" s="30"/>
      <c r="D36" s="30"/>
      <c r="E36" s="30"/>
      <c r="F36" s="30"/>
      <c r="G36" s="30"/>
      <c r="H36" s="30"/>
      <c r="I36" s="30"/>
      <c r="J36" s="30"/>
      <c r="K36" s="30"/>
      <c r="L36" s="30"/>
      <c r="M36" s="30"/>
      <c r="N36" s="30"/>
      <c r="O36" s="30"/>
      <c r="P36" s="30"/>
      <c r="Q36" s="74"/>
    </row>
    <row r="37" spans="1:17" ht="14.45" customHeight="1" x14ac:dyDescent="0.35">
      <c r="A37" s="472"/>
      <c r="B37" s="75" t="s">
        <v>244</v>
      </c>
      <c r="C37" s="30" t="s">
        <v>758</v>
      </c>
      <c r="D37" s="30"/>
      <c r="E37" s="30"/>
      <c r="F37" s="30"/>
      <c r="G37" s="30"/>
      <c r="H37" s="30"/>
      <c r="I37" s="30"/>
      <c r="J37" s="30"/>
      <c r="K37" s="30"/>
      <c r="L37" s="30"/>
      <c r="M37" s="30"/>
      <c r="N37" s="30"/>
      <c r="O37" s="30"/>
      <c r="P37" s="30"/>
      <c r="Q37" s="74"/>
    </row>
    <row r="38" spans="1:17" ht="14.45" customHeight="1" x14ac:dyDescent="0.35">
      <c r="A38" s="472"/>
      <c r="B38" s="75"/>
      <c r="C38" s="24"/>
      <c r="D38" s="30" t="s">
        <v>759</v>
      </c>
      <c r="E38" s="30"/>
      <c r="F38" s="30"/>
      <c r="G38" s="30"/>
      <c r="H38" s="30"/>
      <c r="I38" s="30"/>
      <c r="J38" s="30"/>
      <c r="K38" s="30"/>
      <c r="L38" s="30"/>
      <c r="M38" s="30"/>
      <c r="N38" s="30"/>
      <c r="O38" s="30"/>
      <c r="P38" s="30"/>
      <c r="Q38" s="74"/>
    </row>
    <row r="39" spans="1:17" ht="14.45" customHeight="1" x14ac:dyDescent="0.35">
      <c r="A39" s="472"/>
      <c r="B39" s="75"/>
      <c r="C39" s="24"/>
      <c r="D39" s="30" t="s">
        <v>760</v>
      </c>
      <c r="E39" s="30"/>
      <c r="F39" s="30"/>
      <c r="G39" s="30"/>
      <c r="H39" s="30"/>
      <c r="I39" s="30"/>
      <c r="J39" s="30"/>
      <c r="K39" s="30"/>
      <c r="L39" s="30"/>
      <c r="M39" s="30"/>
      <c r="N39" s="30"/>
      <c r="O39" s="30"/>
      <c r="P39" s="30"/>
      <c r="Q39" s="74"/>
    </row>
    <row r="40" spans="1:17" ht="14.45" customHeight="1" x14ac:dyDescent="0.35">
      <c r="A40" s="472"/>
      <c r="B40" s="75"/>
      <c r="C40" s="24"/>
      <c r="D40" s="30" t="s">
        <v>761</v>
      </c>
      <c r="E40" s="30"/>
      <c r="F40" s="30"/>
      <c r="G40" s="30"/>
      <c r="H40" s="30"/>
      <c r="I40" s="30"/>
      <c r="J40" s="30"/>
      <c r="K40" s="30"/>
      <c r="L40" s="30"/>
      <c r="M40" s="30"/>
      <c r="N40" s="30"/>
      <c r="O40" s="30"/>
      <c r="P40" s="30"/>
      <c r="Q40" s="74"/>
    </row>
    <row r="41" spans="1:17" ht="14.45" customHeight="1" x14ac:dyDescent="0.35">
      <c r="A41" s="472"/>
      <c r="B41" s="75"/>
      <c r="C41" s="24"/>
      <c r="D41" s="30" t="s">
        <v>762</v>
      </c>
      <c r="E41" s="30"/>
      <c r="F41" s="30"/>
      <c r="G41" s="30"/>
      <c r="H41" s="30"/>
      <c r="I41" s="30"/>
      <c r="J41" s="30"/>
      <c r="K41" s="30"/>
      <c r="L41" s="30"/>
      <c r="M41" s="30"/>
      <c r="N41" s="30"/>
      <c r="O41" s="30"/>
      <c r="P41" s="30"/>
      <c r="Q41" s="74"/>
    </row>
    <row r="42" spans="1:17" ht="14.45" customHeight="1" x14ac:dyDescent="0.35">
      <c r="A42" s="472"/>
      <c r="B42" s="75"/>
      <c r="C42" s="24"/>
      <c r="D42" s="30" t="s">
        <v>763</v>
      </c>
      <c r="E42" s="30"/>
      <c r="F42" s="30"/>
      <c r="G42" s="30"/>
      <c r="H42" s="30"/>
      <c r="I42" s="30"/>
      <c r="J42" s="30"/>
      <c r="K42" s="30"/>
      <c r="L42" s="30"/>
      <c r="M42" s="30"/>
      <c r="N42" s="30"/>
      <c r="O42" s="30"/>
      <c r="P42" s="30"/>
      <c r="Q42" s="74"/>
    </row>
    <row r="43" spans="1:17" ht="14.45" customHeight="1" x14ac:dyDescent="0.35">
      <c r="A43" s="472"/>
      <c r="B43" s="75"/>
      <c r="C43" s="24"/>
      <c r="D43" s="30" t="s">
        <v>292</v>
      </c>
      <c r="E43" s="30"/>
      <c r="F43" s="30"/>
      <c r="G43" s="593"/>
      <c r="H43" s="593"/>
      <c r="I43" s="593"/>
      <c r="J43" s="593"/>
      <c r="K43" s="593"/>
      <c r="L43" s="593"/>
      <c r="M43" s="593"/>
      <c r="N43" s="30"/>
      <c r="O43" s="30"/>
      <c r="P43" s="30"/>
      <c r="Q43" s="74"/>
    </row>
    <row r="44" spans="1:17" ht="5.45" customHeight="1" x14ac:dyDescent="0.35">
      <c r="A44" s="472"/>
      <c r="B44" s="75"/>
      <c r="C44" s="30"/>
      <c r="D44" s="30"/>
      <c r="E44" s="30"/>
      <c r="F44" s="30"/>
      <c r="G44" s="30"/>
      <c r="H44" s="30"/>
      <c r="I44" s="30"/>
      <c r="J44" s="30"/>
      <c r="K44" s="30"/>
      <c r="L44" s="30"/>
      <c r="M44" s="30"/>
      <c r="N44" s="30"/>
      <c r="O44" s="30"/>
      <c r="P44" s="30"/>
      <c r="Q44" s="74"/>
    </row>
    <row r="45" spans="1:17" ht="14.45" customHeight="1" x14ac:dyDescent="0.35">
      <c r="A45" s="472"/>
      <c r="B45" s="75" t="s">
        <v>246</v>
      </c>
      <c r="C45" s="30" t="s">
        <v>764</v>
      </c>
      <c r="D45" s="30"/>
      <c r="E45" s="30"/>
      <c r="F45" s="30"/>
      <c r="G45" s="30"/>
      <c r="H45" s="30"/>
      <c r="I45" s="30"/>
      <c r="J45" s="30"/>
      <c r="K45" s="30"/>
      <c r="L45" s="30"/>
      <c r="M45" s="30"/>
      <c r="N45" s="30"/>
      <c r="O45" s="30"/>
      <c r="P45" s="30"/>
      <c r="Q45" s="74"/>
    </row>
    <row r="46" spans="1:17" ht="14.45" customHeight="1" x14ac:dyDescent="0.35">
      <c r="A46" s="472"/>
      <c r="B46" s="75"/>
      <c r="C46" s="24"/>
      <c r="D46" s="30" t="s">
        <v>433</v>
      </c>
      <c r="E46" s="30"/>
      <c r="F46" s="164" t="s">
        <v>765</v>
      </c>
      <c r="G46" s="30"/>
      <c r="H46" s="30"/>
      <c r="I46" s="30"/>
      <c r="J46" s="24"/>
      <c r="K46" s="30" t="s">
        <v>766</v>
      </c>
      <c r="L46" s="30"/>
      <c r="M46" s="30"/>
      <c r="N46" s="30"/>
      <c r="O46" s="30"/>
      <c r="P46" s="30"/>
      <c r="Q46" s="74"/>
    </row>
    <row r="47" spans="1:17" ht="14.45" customHeight="1" x14ac:dyDescent="0.35">
      <c r="A47" s="472"/>
      <c r="B47" s="75"/>
      <c r="C47" s="30"/>
      <c r="D47" s="30"/>
      <c r="E47" s="30"/>
      <c r="F47" s="30"/>
      <c r="G47" s="30"/>
      <c r="H47" s="30"/>
      <c r="I47" s="30"/>
      <c r="J47" s="24"/>
      <c r="K47" s="30" t="s">
        <v>767</v>
      </c>
      <c r="L47" s="30"/>
      <c r="M47" s="30"/>
      <c r="N47" s="30"/>
      <c r="O47" s="30"/>
      <c r="P47" s="30"/>
      <c r="Q47" s="74"/>
    </row>
    <row r="48" spans="1:17" ht="14.45" customHeight="1" x14ac:dyDescent="0.35">
      <c r="A48" s="472"/>
      <c r="B48" s="75"/>
      <c r="C48" s="30"/>
      <c r="D48" s="30"/>
      <c r="E48" s="30"/>
      <c r="F48" s="30"/>
      <c r="G48" s="30"/>
      <c r="H48" s="30"/>
      <c r="I48" s="30"/>
      <c r="J48" s="24"/>
      <c r="K48" s="30" t="s">
        <v>768</v>
      </c>
      <c r="L48" s="30"/>
      <c r="M48" s="30"/>
      <c r="N48" s="30"/>
      <c r="O48" s="30"/>
      <c r="P48" s="30"/>
      <c r="Q48" s="74"/>
    </row>
    <row r="49" spans="1:17" ht="14.45" customHeight="1" x14ac:dyDescent="0.35">
      <c r="A49" s="472"/>
      <c r="B49" s="75"/>
      <c r="C49" s="24"/>
      <c r="D49" s="30" t="s">
        <v>463</v>
      </c>
      <c r="E49" s="30"/>
      <c r="F49" s="30"/>
      <c r="G49" s="30"/>
      <c r="H49" s="30"/>
      <c r="I49" s="30"/>
      <c r="J49" s="30"/>
      <c r="K49" s="30"/>
      <c r="L49" s="30"/>
      <c r="M49" s="30"/>
      <c r="N49" s="30"/>
      <c r="O49" s="30"/>
      <c r="P49" s="30"/>
      <c r="Q49" s="74"/>
    </row>
    <row r="50" spans="1:17" ht="14.45" customHeight="1" x14ac:dyDescent="0.35">
      <c r="A50" s="472"/>
      <c r="B50" s="75"/>
      <c r="C50" s="24"/>
      <c r="D50" s="30" t="s">
        <v>292</v>
      </c>
      <c r="E50" s="30"/>
      <c r="F50" s="30"/>
      <c r="G50" s="593"/>
      <c r="H50" s="593"/>
      <c r="I50" s="593"/>
      <c r="J50" s="593"/>
      <c r="K50" s="593"/>
      <c r="L50" s="593"/>
      <c r="M50" s="593"/>
      <c r="N50" s="30"/>
      <c r="O50" s="30"/>
      <c r="P50" s="30"/>
      <c r="Q50" s="74"/>
    </row>
    <row r="51" spans="1:17" ht="5.45" customHeight="1" x14ac:dyDescent="0.35">
      <c r="A51" s="472"/>
      <c r="B51" s="75"/>
      <c r="C51" s="30"/>
      <c r="D51" s="30"/>
      <c r="E51" s="30"/>
      <c r="F51" s="30"/>
      <c r="G51" s="30"/>
      <c r="H51" s="30"/>
      <c r="I51" s="30"/>
      <c r="J51" s="30"/>
      <c r="K51" s="30"/>
      <c r="L51" s="30"/>
      <c r="M51" s="30"/>
      <c r="N51" s="30"/>
      <c r="O51" s="30"/>
      <c r="P51" s="30"/>
      <c r="Q51" s="74"/>
    </row>
    <row r="52" spans="1:17" ht="14.45" customHeight="1" x14ac:dyDescent="0.35">
      <c r="A52" s="472"/>
      <c r="B52" s="75" t="s">
        <v>248</v>
      </c>
      <c r="C52" s="30" t="s">
        <v>769</v>
      </c>
      <c r="D52" s="30"/>
      <c r="E52" s="30"/>
      <c r="F52" s="30"/>
      <c r="G52" s="30"/>
      <c r="H52" s="30"/>
      <c r="I52" s="30"/>
      <c r="J52" s="30"/>
      <c r="K52" s="30"/>
      <c r="L52" s="30"/>
      <c r="M52" s="30"/>
      <c r="N52" s="30"/>
      <c r="O52" s="30"/>
      <c r="P52" s="30"/>
      <c r="Q52" s="74"/>
    </row>
    <row r="53" spans="1:17" ht="14.45" customHeight="1" x14ac:dyDescent="0.35">
      <c r="A53" s="472"/>
      <c r="B53" s="75"/>
      <c r="C53" s="24"/>
      <c r="D53" s="30" t="s">
        <v>770</v>
      </c>
      <c r="E53" s="30"/>
      <c r="F53" s="30"/>
      <c r="G53" s="30"/>
      <c r="H53" s="30"/>
      <c r="I53" s="30"/>
      <c r="J53" s="30"/>
      <c r="K53" s="30"/>
      <c r="L53" s="30"/>
      <c r="M53" s="30"/>
      <c r="N53" s="30"/>
      <c r="O53" s="30"/>
      <c r="P53" s="30"/>
      <c r="Q53" s="74"/>
    </row>
    <row r="54" spans="1:17" ht="14.45" customHeight="1" x14ac:dyDescent="0.35">
      <c r="A54" s="472"/>
      <c r="B54" s="75"/>
      <c r="C54" s="30"/>
      <c r="D54" s="30"/>
      <c r="E54" s="24"/>
      <c r="F54" s="30" t="s">
        <v>771</v>
      </c>
      <c r="G54" s="30"/>
      <c r="H54" s="30"/>
      <c r="I54" s="30"/>
      <c r="J54" s="30"/>
      <c r="K54" s="30"/>
      <c r="L54" s="30"/>
      <c r="M54" s="30"/>
      <c r="N54" s="30"/>
      <c r="O54" s="30"/>
      <c r="P54" s="30"/>
      <c r="Q54" s="74"/>
    </row>
    <row r="55" spans="1:17" ht="14.45" customHeight="1" x14ac:dyDescent="0.35">
      <c r="A55" s="472"/>
      <c r="B55" s="75"/>
      <c r="C55" s="30"/>
      <c r="D55" s="30"/>
      <c r="E55" s="24"/>
      <c r="F55" s="30" t="s">
        <v>772</v>
      </c>
      <c r="G55" s="30"/>
      <c r="H55" s="30"/>
      <c r="I55" s="30"/>
      <c r="J55" s="30"/>
      <c r="K55" s="30"/>
      <c r="L55" s="30"/>
      <c r="M55" s="30"/>
      <c r="N55" s="30"/>
      <c r="O55" s="30"/>
      <c r="P55" s="30"/>
      <c r="Q55" s="74"/>
    </row>
    <row r="56" spans="1:17" ht="14.45" customHeight="1" x14ac:dyDescent="0.35">
      <c r="A56" s="472"/>
      <c r="B56" s="75"/>
      <c r="C56" s="24"/>
      <c r="D56" s="30" t="s">
        <v>773</v>
      </c>
      <c r="E56" s="30"/>
      <c r="F56" s="30"/>
      <c r="G56" s="30"/>
      <c r="H56" s="30"/>
      <c r="I56" s="30"/>
      <c r="J56" s="30"/>
      <c r="K56" s="30"/>
      <c r="L56" s="30"/>
      <c r="M56" s="30"/>
      <c r="N56" s="30"/>
      <c r="O56" s="30"/>
      <c r="P56" s="30"/>
      <c r="Q56" s="74"/>
    </row>
    <row r="57" spans="1:17" ht="14.45" customHeight="1" x14ac:dyDescent="0.35">
      <c r="A57" s="472"/>
      <c r="B57" s="75"/>
      <c r="C57" s="30"/>
      <c r="D57" s="30"/>
      <c r="E57" s="24"/>
      <c r="F57" s="30" t="s">
        <v>771</v>
      </c>
      <c r="G57" s="30"/>
      <c r="H57" s="30"/>
      <c r="I57" s="30"/>
      <c r="J57" s="30"/>
      <c r="K57" s="30"/>
      <c r="L57" s="30"/>
      <c r="M57" s="30"/>
      <c r="N57" s="30"/>
      <c r="O57" s="30"/>
      <c r="P57" s="30"/>
      <c r="Q57" s="74"/>
    </row>
    <row r="58" spans="1:17" ht="14.45" customHeight="1" x14ac:dyDescent="0.35">
      <c r="A58" s="472"/>
      <c r="B58" s="75"/>
      <c r="C58" s="30"/>
      <c r="D58" s="30"/>
      <c r="E58" s="24"/>
      <c r="F58" s="30" t="s">
        <v>772</v>
      </c>
      <c r="G58" s="30"/>
      <c r="H58" s="30"/>
      <c r="I58" s="30"/>
      <c r="J58" s="30"/>
      <c r="K58" s="30"/>
      <c r="L58" s="30"/>
      <c r="M58" s="30"/>
      <c r="N58" s="30"/>
      <c r="O58" s="30"/>
      <c r="P58" s="30"/>
      <c r="Q58" s="74"/>
    </row>
    <row r="59" spans="1:17" ht="14.45" customHeight="1" x14ac:dyDescent="0.35">
      <c r="A59" s="472"/>
      <c r="B59" s="75"/>
      <c r="C59" s="24"/>
      <c r="D59" s="30" t="s">
        <v>463</v>
      </c>
      <c r="E59" s="30"/>
      <c r="F59" s="30"/>
      <c r="G59" s="30"/>
      <c r="H59" s="30"/>
      <c r="I59" s="30"/>
      <c r="J59" s="30"/>
      <c r="K59" s="30"/>
      <c r="L59" s="30"/>
      <c r="M59" s="30"/>
      <c r="N59" s="30"/>
      <c r="O59" s="30"/>
      <c r="P59" s="30"/>
      <c r="Q59" s="74"/>
    </row>
    <row r="60" spans="1:17" ht="14.45" customHeight="1" x14ac:dyDescent="0.35">
      <c r="A60" s="472"/>
      <c r="B60" s="75"/>
      <c r="C60" s="24"/>
      <c r="D60" s="30" t="s">
        <v>292</v>
      </c>
      <c r="E60" s="30"/>
      <c r="F60" s="30"/>
      <c r="G60" s="593"/>
      <c r="H60" s="593"/>
      <c r="I60" s="593"/>
      <c r="J60" s="593"/>
      <c r="K60" s="593"/>
      <c r="L60" s="593"/>
      <c r="M60" s="593"/>
      <c r="N60" s="30"/>
      <c r="O60" s="30"/>
      <c r="P60" s="30"/>
      <c r="Q60" s="74"/>
    </row>
    <row r="61" spans="1:17" ht="8.4499999999999993" customHeight="1" x14ac:dyDescent="0.35">
      <c r="A61" s="473"/>
      <c r="B61" s="90"/>
      <c r="C61" s="77"/>
      <c r="D61" s="77"/>
      <c r="E61" s="77"/>
      <c r="F61" s="77"/>
      <c r="G61" s="77"/>
      <c r="H61" s="77"/>
      <c r="I61" s="77"/>
      <c r="J61" s="77"/>
      <c r="K61" s="77"/>
      <c r="L61" s="77"/>
      <c r="M61" s="77"/>
      <c r="N61" s="77"/>
      <c r="O61" s="77"/>
      <c r="P61" s="77"/>
      <c r="Q61" s="78"/>
    </row>
  </sheetData>
  <sheetProtection algorithmName="SHA-512" hashValue="rHsqbNk6s1bVn7q2lONAdnq6W2ATJp6d268uL5TMX1+sNfM7Q5px4ZnSFR4wVZCYTmEJtwL6CDiC9ATurCUjcQ==" saltValue="6euF9lBSZAdQlo5iICpSdQ==" spinCount="100000" sheet="1" selectLockedCells="1"/>
  <mergeCells count="5">
    <mergeCell ref="G35:M35"/>
    <mergeCell ref="G60:M60"/>
    <mergeCell ref="A4:A61"/>
    <mergeCell ref="G43:M43"/>
    <mergeCell ref="G50:M50"/>
  </mergeCells>
  <hyperlinks>
    <hyperlink ref="I9" location="DL_AW!A1" display="LINK" xr:uid="{BBF4F248-5B0A-4511-B52A-1BEB8FCFC8D0}"/>
  </hyperlinks>
  <pageMargins left="0.78740157480314965" right="0.39370078740157483" top="0.39370078740157483" bottom="0.39370078740157483" header="0.11811023622047245" footer="0.11811023622047245"/>
  <pageSetup paperSize="9"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01AB6-F14C-473E-AB7F-43F551F7DC99}">
  <sheetPr>
    <tabColor rgb="FFE53517"/>
  </sheetPr>
  <dimension ref="A1:S92"/>
  <sheetViews>
    <sheetView showGridLines="0" zoomScaleNormal="100" workbookViewId="0">
      <selection activeCell="K14" sqref="K14"/>
    </sheetView>
  </sheetViews>
  <sheetFormatPr baseColWidth="10" defaultColWidth="11.3984375" defaultRowHeight="12.75" x14ac:dyDescent="0.35"/>
  <cols>
    <col min="1" max="1" width="4" style="1" customWidth="1"/>
    <col min="2" max="2" width="3.1328125" style="1" customWidth="1"/>
    <col min="3" max="4" width="5.59765625" style="1" customWidth="1"/>
    <col min="5" max="5" width="12.1328125" style="1" customWidth="1"/>
    <col min="6" max="8" width="11.3984375" style="1" customWidth="1"/>
    <col min="9" max="9" width="9.86328125" style="1" customWidth="1"/>
    <col min="10" max="15" width="11.3984375" style="1" customWidth="1"/>
    <col min="16" max="16" width="8.59765625" style="1" customWidth="1"/>
    <col min="17" max="16384" width="11.3984375" style="1"/>
  </cols>
  <sheetData>
    <row r="1" spans="1:18" s="25" customFormat="1" ht="18.95" customHeight="1" x14ac:dyDescent="0.35">
      <c r="A1" s="21" t="str">
        <f>Inhaltsverzeichnis!$A$1</f>
        <v>Digitaler Branchen-Kompass</v>
      </c>
      <c r="B1" s="21"/>
      <c r="N1" s="27"/>
      <c r="O1" s="27"/>
      <c r="P1" s="27"/>
    </row>
    <row r="2" spans="1:18" s="25" customFormat="1" ht="15.75" customHeight="1" x14ac:dyDescent="0.35">
      <c r="A2" s="22" t="str">
        <f>Inhaltsverzeichnis!$A$2</f>
        <v>Datenerhebungsbogen - Bezugsjahr 2025</v>
      </c>
      <c r="B2" s="22"/>
      <c r="L2" s="26"/>
      <c r="N2" s="26"/>
      <c r="O2" s="26"/>
      <c r="P2" s="26"/>
    </row>
    <row r="3" spans="1:18" ht="7.5" customHeight="1" x14ac:dyDescent="0.35">
      <c r="B3" s="25"/>
      <c r="C3" s="25"/>
      <c r="D3" s="25"/>
      <c r="E3" s="25"/>
      <c r="F3" s="25"/>
      <c r="G3" s="25"/>
      <c r="H3" s="25"/>
      <c r="I3" s="25"/>
      <c r="J3" s="25"/>
      <c r="K3" s="25"/>
      <c r="L3" s="25"/>
      <c r="M3" s="25"/>
      <c r="N3" s="25"/>
      <c r="O3" s="25"/>
      <c r="P3" s="25"/>
      <c r="Q3" s="23"/>
      <c r="R3" s="23"/>
    </row>
    <row r="4" spans="1:18" ht="18" customHeight="1" x14ac:dyDescent="0.35">
      <c r="A4" s="471" t="str">
        <f>Allgemein!$A$4</f>
        <v>BASISPAKET</v>
      </c>
      <c r="B4" s="69" t="s">
        <v>774</v>
      </c>
      <c r="C4" s="70" t="s">
        <v>775</v>
      </c>
      <c r="D4" s="71"/>
      <c r="E4" s="71"/>
      <c r="F4" s="71"/>
      <c r="G4" s="71"/>
      <c r="H4" s="71"/>
      <c r="I4" s="71"/>
      <c r="J4" s="71"/>
      <c r="K4" s="71"/>
      <c r="L4" s="71"/>
      <c r="M4" s="71"/>
      <c r="N4" s="71"/>
      <c r="O4" s="71"/>
      <c r="P4" s="72"/>
    </row>
    <row r="5" spans="1:18" ht="7.5" customHeight="1" x14ac:dyDescent="0.4">
      <c r="A5" s="472"/>
      <c r="B5" s="81"/>
      <c r="C5" s="91"/>
      <c r="D5" s="30"/>
      <c r="E5" s="30"/>
      <c r="F5" s="30"/>
      <c r="G5" s="30"/>
      <c r="H5" s="30"/>
      <c r="I5" s="30"/>
      <c r="J5" s="30"/>
      <c r="K5" s="30"/>
      <c r="L5" s="30"/>
      <c r="M5" s="30"/>
      <c r="N5" s="30"/>
      <c r="O5" s="30"/>
      <c r="P5" s="74"/>
    </row>
    <row r="6" spans="1:18" ht="15" customHeight="1" x14ac:dyDescent="0.4">
      <c r="A6" s="472"/>
      <c r="B6" s="81" t="s">
        <v>776</v>
      </c>
      <c r="C6" s="91"/>
      <c r="D6" s="30"/>
      <c r="E6" s="30"/>
      <c r="F6" s="30"/>
      <c r="G6" s="30"/>
      <c r="H6" s="30"/>
      <c r="I6" s="30"/>
      <c r="J6" s="30"/>
      <c r="K6" s="30"/>
      <c r="L6" s="30"/>
      <c r="M6" s="30"/>
      <c r="N6" s="30"/>
      <c r="O6" s="30"/>
      <c r="P6" s="74"/>
    </row>
    <row r="7" spans="1:18" ht="15" customHeight="1" x14ac:dyDescent="0.4">
      <c r="A7" s="472"/>
      <c r="B7" s="354" t="s">
        <v>777</v>
      </c>
      <c r="C7" s="91"/>
      <c r="D7" s="30"/>
      <c r="E7" s="30"/>
      <c r="F7" s="30"/>
      <c r="G7" s="163"/>
      <c r="H7" s="30"/>
      <c r="I7" s="30"/>
      <c r="J7" s="30"/>
      <c r="K7" s="30"/>
      <c r="L7" s="30"/>
      <c r="M7" s="30"/>
      <c r="N7" s="30"/>
      <c r="O7" s="30"/>
      <c r="P7" s="74"/>
    </row>
    <row r="8" spans="1:18" ht="15" customHeight="1" x14ac:dyDescent="0.4">
      <c r="A8" s="472"/>
      <c r="B8" s="354" t="s">
        <v>778</v>
      </c>
      <c r="C8" s="91"/>
      <c r="D8" s="30"/>
      <c r="E8" s="30"/>
      <c r="F8" s="30"/>
      <c r="G8" s="163"/>
      <c r="H8" s="30"/>
      <c r="I8" s="30"/>
      <c r="J8" s="30"/>
      <c r="K8" s="30"/>
      <c r="L8" s="30"/>
      <c r="M8" s="30"/>
      <c r="N8" s="30"/>
      <c r="O8" s="30"/>
      <c r="P8" s="74"/>
    </row>
    <row r="9" spans="1:18" ht="15" customHeight="1" x14ac:dyDescent="0.4">
      <c r="A9" s="472"/>
      <c r="B9" s="80" t="s">
        <v>779</v>
      </c>
      <c r="C9" s="91"/>
      <c r="D9" s="30"/>
      <c r="E9" s="30"/>
      <c r="F9" s="30"/>
      <c r="G9" s="30"/>
      <c r="H9" s="30"/>
      <c r="I9" s="30"/>
      <c r="J9" s="30"/>
      <c r="K9" s="30"/>
      <c r="L9" s="30"/>
      <c r="M9" s="30"/>
      <c r="N9" s="30"/>
      <c r="O9" s="30"/>
      <c r="P9" s="74"/>
    </row>
    <row r="10" spans="1:18" ht="15" customHeight="1" x14ac:dyDescent="0.4">
      <c r="A10" s="472"/>
      <c r="B10" s="80" t="s">
        <v>780</v>
      </c>
      <c r="C10" s="91"/>
      <c r="D10" s="30"/>
      <c r="E10" s="30"/>
      <c r="F10" s="30"/>
      <c r="G10" s="30"/>
      <c r="H10" s="30"/>
      <c r="I10" s="30"/>
      <c r="J10" s="30"/>
      <c r="K10" s="30"/>
      <c r="L10" s="30"/>
      <c r="M10" s="30"/>
      <c r="N10" s="30"/>
      <c r="O10" s="30"/>
      <c r="P10" s="74"/>
    </row>
    <row r="11" spans="1:18" ht="7.5" customHeight="1" x14ac:dyDescent="0.4">
      <c r="A11" s="472"/>
      <c r="B11" s="92"/>
      <c r="C11" s="91"/>
      <c r="D11" s="30"/>
      <c r="E11" s="30"/>
      <c r="F11" s="30"/>
      <c r="G11" s="30"/>
      <c r="H11" s="30"/>
      <c r="I11" s="30"/>
      <c r="J11" s="30"/>
      <c r="K11" s="30"/>
      <c r="L11" s="30"/>
      <c r="M11" s="30"/>
      <c r="N11" s="30"/>
      <c r="O11" s="30"/>
      <c r="P11" s="74"/>
    </row>
    <row r="12" spans="1:18" ht="12.6" customHeight="1" x14ac:dyDescent="0.4">
      <c r="A12" s="472"/>
      <c r="B12" s="91" t="s">
        <v>781</v>
      </c>
      <c r="C12" s="91"/>
      <c r="D12" s="30"/>
      <c r="E12" s="30"/>
      <c r="F12" s="30"/>
      <c r="G12" s="30"/>
      <c r="H12" s="163"/>
      <c r="I12" s="30"/>
      <c r="J12" s="30"/>
      <c r="K12" s="30"/>
      <c r="L12" s="30"/>
      <c r="M12" s="30"/>
      <c r="N12" s="30"/>
      <c r="O12" s="30"/>
      <c r="P12" s="74"/>
    </row>
    <row r="13" spans="1:18" ht="3.75" customHeight="1" x14ac:dyDescent="0.35">
      <c r="A13" s="472"/>
      <c r="B13" s="89"/>
      <c r="C13" s="81"/>
      <c r="D13" s="30"/>
      <c r="E13" s="30"/>
      <c r="F13" s="30"/>
      <c r="G13" s="30"/>
      <c r="H13" s="30"/>
      <c r="I13" s="30"/>
      <c r="J13" s="30"/>
      <c r="K13" s="30"/>
      <c r="L13" s="30"/>
      <c r="M13" s="30"/>
      <c r="N13" s="30"/>
      <c r="O13" s="30"/>
      <c r="P13" s="74"/>
    </row>
    <row r="14" spans="1:18" ht="15" customHeight="1" x14ac:dyDescent="0.35">
      <c r="A14" s="472"/>
      <c r="B14" s="73" t="s">
        <v>422</v>
      </c>
      <c r="C14" s="30" t="s">
        <v>423</v>
      </c>
      <c r="D14" s="30"/>
      <c r="E14" s="30"/>
      <c r="F14" s="30"/>
      <c r="G14" s="30"/>
      <c r="H14" s="30"/>
      <c r="I14" s="30"/>
      <c r="J14" s="187" t="s">
        <v>228</v>
      </c>
      <c r="K14" s="152"/>
      <c r="L14" s="169" t="s">
        <v>214</v>
      </c>
      <c r="M14" s="30"/>
      <c r="N14" s="30"/>
      <c r="O14" s="30"/>
      <c r="P14" s="74"/>
      <c r="Q14" s="257"/>
    </row>
    <row r="15" spans="1:18" ht="15" customHeight="1" x14ac:dyDescent="0.35">
      <c r="A15" s="472"/>
      <c r="B15" s="73"/>
      <c r="C15" s="30" t="s">
        <v>424</v>
      </c>
      <c r="D15" s="30"/>
      <c r="E15" s="30"/>
      <c r="F15" s="30"/>
      <c r="G15" s="30"/>
      <c r="H15" s="30"/>
      <c r="I15" s="30"/>
      <c r="J15" s="187" t="s">
        <v>228</v>
      </c>
      <c r="K15" s="152"/>
      <c r="L15" s="169" t="s">
        <v>214</v>
      </c>
      <c r="M15" s="30"/>
      <c r="N15" s="30"/>
      <c r="O15" s="30"/>
      <c r="P15" s="74"/>
    </row>
    <row r="16" spans="1:18" ht="15" customHeight="1" x14ac:dyDescent="0.35">
      <c r="A16" s="472"/>
      <c r="B16" s="73"/>
      <c r="C16" s="185" t="s">
        <v>453</v>
      </c>
      <c r="D16" s="30"/>
      <c r="E16" s="30"/>
      <c r="F16" s="30"/>
      <c r="G16" s="30"/>
      <c r="H16" s="30"/>
      <c r="I16" s="30"/>
      <c r="J16" s="187" t="s">
        <v>228</v>
      </c>
      <c r="K16" s="152"/>
      <c r="L16" s="169" t="s">
        <v>214</v>
      </c>
      <c r="M16" s="30"/>
      <c r="N16" s="30"/>
      <c r="O16" s="30"/>
      <c r="P16" s="74"/>
      <c r="Q16" s="257"/>
    </row>
    <row r="17" spans="1:19" ht="7.5" customHeight="1" x14ac:dyDescent="0.35">
      <c r="A17" s="472"/>
      <c r="B17" s="73"/>
      <c r="C17" s="30"/>
      <c r="D17" s="30"/>
      <c r="E17" s="30"/>
      <c r="F17" s="30"/>
      <c r="G17" s="30"/>
      <c r="H17" s="30"/>
      <c r="I17" s="30"/>
      <c r="J17" s="30"/>
      <c r="K17" s="30"/>
      <c r="L17" s="30"/>
      <c r="M17" s="30"/>
      <c r="N17" s="30"/>
      <c r="O17" s="30"/>
      <c r="P17" s="74"/>
    </row>
    <row r="18" spans="1:19" ht="15" customHeight="1" x14ac:dyDescent="0.35">
      <c r="A18" s="472"/>
      <c r="B18" s="73" t="s">
        <v>110</v>
      </c>
      <c r="C18" s="30" t="s">
        <v>454</v>
      </c>
      <c r="D18" s="30"/>
      <c r="E18" s="30"/>
      <c r="F18" s="30"/>
      <c r="G18" s="30"/>
      <c r="H18" s="30"/>
      <c r="I18" s="30"/>
      <c r="J18" s="30"/>
      <c r="K18" s="30"/>
      <c r="L18" s="30"/>
      <c r="M18" s="30"/>
      <c r="N18" s="30"/>
      <c r="O18" s="30"/>
      <c r="P18" s="74"/>
    </row>
    <row r="19" spans="1:19" ht="15" customHeight="1" x14ac:dyDescent="0.35">
      <c r="A19" s="472"/>
      <c r="B19" s="73"/>
      <c r="C19" s="67" t="s">
        <v>782</v>
      </c>
      <c r="D19" s="30"/>
      <c r="E19" s="30"/>
      <c r="F19" s="30"/>
      <c r="G19" s="30"/>
      <c r="H19" s="30"/>
      <c r="I19" s="30"/>
      <c r="J19" s="182"/>
      <c r="K19" s="30" t="s">
        <v>456</v>
      </c>
      <c r="L19" s="30"/>
      <c r="M19" s="30"/>
      <c r="N19" s="30"/>
      <c r="O19" s="30"/>
      <c r="P19" s="74"/>
      <c r="S19" s="259"/>
    </row>
    <row r="20" spans="1:19" ht="15" customHeight="1" x14ac:dyDescent="0.35">
      <c r="A20" s="472"/>
      <c r="B20" s="73"/>
      <c r="C20" s="30" t="s">
        <v>783</v>
      </c>
      <c r="D20" s="30"/>
      <c r="E20" s="30"/>
      <c r="F20" s="30"/>
      <c r="G20" s="30"/>
      <c r="H20" s="30"/>
      <c r="I20" s="30"/>
      <c r="J20" s="30"/>
      <c r="K20" s="30"/>
      <c r="L20" s="30"/>
      <c r="M20" s="30"/>
      <c r="N20" s="30"/>
      <c r="O20" s="30"/>
      <c r="P20" s="74"/>
    </row>
    <row r="21" spans="1:19" ht="15" customHeight="1" x14ac:dyDescent="0.35">
      <c r="A21" s="472"/>
      <c r="B21" s="73"/>
      <c r="C21" s="30"/>
      <c r="D21" s="24"/>
      <c r="E21" s="30" t="s">
        <v>784</v>
      </c>
      <c r="F21" s="30"/>
      <c r="G21" s="30"/>
      <c r="H21" s="30"/>
      <c r="I21" s="30"/>
      <c r="J21" s="30"/>
      <c r="K21" s="30"/>
      <c r="L21" s="30"/>
      <c r="M21" s="30"/>
      <c r="N21" s="30"/>
      <c r="O21" s="30"/>
      <c r="P21" s="74"/>
    </row>
    <row r="22" spans="1:19" ht="15" customHeight="1" x14ac:dyDescent="0.35">
      <c r="A22" s="472"/>
      <c r="B22" s="73"/>
      <c r="C22" s="30"/>
      <c r="D22" s="24"/>
      <c r="E22" s="30" t="s">
        <v>785</v>
      </c>
      <c r="F22" s="30"/>
      <c r="G22" s="30"/>
      <c r="H22" s="30"/>
      <c r="I22" s="30"/>
      <c r="J22" s="182"/>
      <c r="K22" s="30" t="s">
        <v>786</v>
      </c>
      <c r="L22" s="30"/>
      <c r="M22" s="30"/>
      <c r="N22" s="30"/>
      <c r="O22" s="30"/>
      <c r="P22" s="74"/>
      <c r="Q22" s="257"/>
    </row>
    <row r="23" spans="1:19" ht="15" customHeight="1" x14ac:dyDescent="0.35">
      <c r="A23" s="472"/>
      <c r="B23" s="73"/>
      <c r="C23" s="30"/>
      <c r="D23" s="24"/>
      <c r="E23" s="30" t="s">
        <v>787</v>
      </c>
      <c r="F23" s="30"/>
      <c r="G23" s="30"/>
      <c r="H23" s="30"/>
      <c r="I23" s="30"/>
      <c r="J23" s="182"/>
      <c r="K23" s="30" t="s">
        <v>786</v>
      </c>
      <c r="L23" s="30"/>
      <c r="M23" s="30"/>
      <c r="N23" s="30"/>
      <c r="O23" s="30"/>
      <c r="P23" s="74"/>
    </row>
    <row r="24" spans="1:19" ht="15" customHeight="1" x14ac:dyDescent="0.35">
      <c r="A24" s="472"/>
      <c r="B24" s="73"/>
      <c r="C24" s="30"/>
      <c r="D24" s="24"/>
      <c r="E24" s="30" t="s">
        <v>788</v>
      </c>
      <c r="F24" s="30"/>
      <c r="G24" s="30"/>
      <c r="H24" s="30"/>
      <c r="I24" s="30"/>
      <c r="J24" s="30"/>
      <c r="K24" s="30"/>
      <c r="L24" s="30"/>
      <c r="M24" s="30"/>
      <c r="N24" s="30"/>
      <c r="O24" s="30"/>
      <c r="P24" s="74"/>
    </row>
    <row r="25" spans="1:19" ht="15" customHeight="1" x14ac:dyDescent="0.35">
      <c r="A25" s="472"/>
      <c r="B25" s="73"/>
      <c r="C25" s="30"/>
      <c r="D25" s="24"/>
      <c r="E25" s="30" t="s">
        <v>789</v>
      </c>
      <c r="F25" s="30"/>
      <c r="G25" s="30"/>
      <c r="H25" s="30"/>
      <c r="I25" s="30"/>
      <c r="J25" s="30"/>
      <c r="K25" s="30"/>
      <c r="L25" s="30"/>
      <c r="M25" s="30"/>
      <c r="N25" s="30"/>
      <c r="O25" s="30"/>
      <c r="P25" s="74"/>
    </row>
    <row r="26" spans="1:19" ht="15" customHeight="1" x14ac:dyDescent="0.35">
      <c r="A26" s="472"/>
      <c r="B26" s="73"/>
      <c r="C26" s="30"/>
      <c r="D26" s="24"/>
      <c r="E26" s="30" t="s">
        <v>790</v>
      </c>
      <c r="F26" s="30"/>
      <c r="G26" s="30"/>
      <c r="H26" s="30"/>
      <c r="I26" s="30"/>
      <c r="J26" s="30"/>
      <c r="K26" s="30"/>
      <c r="L26" s="30"/>
      <c r="M26" s="30"/>
      <c r="N26" s="30"/>
      <c r="O26" s="30"/>
      <c r="P26" s="74"/>
    </row>
    <row r="27" spans="1:19" ht="15" customHeight="1" x14ac:dyDescent="0.35">
      <c r="A27" s="472"/>
      <c r="B27" s="73"/>
      <c r="C27" s="30"/>
      <c r="D27" s="24"/>
      <c r="E27" s="30" t="s">
        <v>791</v>
      </c>
      <c r="F27" s="30"/>
      <c r="G27" s="30"/>
      <c r="H27" s="30"/>
      <c r="I27" s="30"/>
      <c r="J27" s="30"/>
      <c r="K27" s="30"/>
      <c r="L27" s="30"/>
      <c r="M27" s="30"/>
      <c r="N27" s="30"/>
      <c r="O27" s="30"/>
      <c r="P27" s="74"/>
    </row>
    <row r="28" spans="1:19" ht="15" customHeight="1" x14ac:dyDescent="0.35">
      <c r="A28" s="472"/>
      <c r="B28" s="73"/>
      <c r="C28" s="30"/>
      <c r="D28" s="24"/>
      <c r="E28" s="30" t="s">
        <v>792</v>
      </c>
      <c r="F28" s="30"/>
      <c r="G28" s="30"/>
      <c r="H28" s="30"/>
      <c r="I28" s="30"/>
      <c r="J28" s="30"/>
      <c r="K28" s="30"/>
      <c r="L28" s="30"/>
      <c r="M28" s="30"/>
      <c r="N28" s="30"/>
      <c r="O28" s="30"/>
      <c r="P28" s="74"/>
    </row>
    <row r="29" spans="1:19" ht="15" customHeight="1" x14ac:dyDescent="0.35">
      <c r="A29" s="472"/>
      <c r="B29" s="73"/>
      <c r="C29" s="30"/>
      <c r="D29" s="24"/>
      <c r="E29" s="30" t="s">
        <v>793</v>
      </c>
      <c r="F29" s="30"/>
      <c r="G29" s="30"/>
      <c r="H29" s="30"/>
      <c r="I29" s="30"/>
      <c r="J29" s="30"/>
      <c r="K29" s="30"/>
      <c r="L29" s="30"/>
      <c r="M29" s="30"/>
      <c r="N29" s="30"/>
      <c r="O29" s="30"/>
      <c r="P29" s="74"/>
    </row>
    <row r="30" spans="1:19" ht="15" customHeight="1" x14ac:dyDescent="0.35">
      <c r="A30" s="472"/>
      <c r="B30" s="73"/>
      <c r="C30" s="30"/>
      <c r="D30" s="24"/>
      <c r="E30" s="30" t="s">
        <v>794</v>
      </c>
      <c r="F30" s="30"/>
      <c r="G30" s="30"/>
      <c r="H30" s="30"/>
      <c r="I30" s="30"/>
      <c r="J30" s="30"/>
      <c r="K30" s="30"/>
      <c r="L30" s="30"/>
      <c r="M30" s="30"/>
      <c r="N30" s="30"/>
      <c r="O30" s="30"/>
      <c r="P30" s="74"/>
    </row>
    <row r="31" spans="1:19" ht="15" customHeight="1" x14ac:dyDescent="0.35">
      <c r="A31" s="472"/>
      <c r="B31" s="73"/>
      <c r="C31" s="30"/>
      <c r="D31" s="24"/>
      <c r="E31" s="30" t="s">
        <v>795</v>
      </c>
      <c r="F31" s="30"/>
      <c r="G31" s="30"/>
      <c r="H31" s="30"/>
      <c r="I31" s="30"/>
      <c r="J31" s="30"/>
      <c r="K31" s="30"/>
      <c r="L31" s="30"/>
      <c r="M31" s="30"/>
      <c r="N31" s="30"/>
      <c r="O31" s="30"/>
      <c r="P31" s="74"/>
    </row>
    <row r="32" spans="1:19" ht="15" customHeight="1" x14ac:dyDescent="0.35">
      <c r="A32" s="472"/>
      <c r="B32" s="73"/>
      <c r="C32" s="30"/>
      <c r="D32" s="24"/>
      <c r="E32" s="30" t="s">
        <v>796</v>
      </c>
      <c r="F32" s="30"/>
      <c r="G32" s="30"/>
      <c r="H32" s="30"/>
      <c r="I32" s="30"/>
      <c r="J32" s="30"/>
      <c r="K32" s="30"/>
      <c r="L32" s="30"/>
      <c r="M32" s="30"/>
      <c r="N32" s="30"/>
      <c r="O32" s="30"/>
      <c r="P32" s="74"/>
    </row>
    <row r="33" spans="1:16" ht="15" customHeight="1" x14ac:dyDescent="0.35">
      <c r="A33" s="472"/>
      <c r="B33" s="73"/>
      <c r="C33" s="30"/>
      <c r="D33" s="24"/>
      <c r="E33" s="30" t="s">
        <v>459</v>
      </c>
      <c r="F33" s="30"/>
      <c r="G33" s="30"/>
      <c r="H33" s="30"/>
      <c r="I33" s="30"/>
      <c r="J33" s="30"/>
      <c r="K33" s="30"/>
      <c r="L33" s="30"/>
      <c r="M33" s="30"/>
      <c r="N33" s="30"/>
      <c r="O33" s="30"/>
      <c r="P33" s="74"/>
    </row>
    <row r="34" spans="1:16" ht="15" customHeight="1" x14ac:dyDescent="0.35">
      <c r="A34" s="472"/>
      <c r="B34" s="73"/>
      <c r="C34" s="30"/>
      <c r="D34" s="24"/>
      <c r="E34" s="30" t="s">
        <v>460</v>
      </c>
      <c r="F34" s="30"/>
      <c r="G34" s="30"/>
      <c r="H34" s="30"/>
      <c r="I34" s="30"/>
      <c r="J34" s="30"/>
      <c r="K34" s="30"/>
      <c r="L34" s="30"/>
      <c r="M34" s="30"/>
      <c r="N34" s="30"/>
      <c r="O34" s="30"/>
      <c r="P34" s="74"/>
    </row>
    <row r="35" spans="1:16" ht="15" customHeight="1" x14ac:dyDescent="0.35">
      <c r="A35" s="472"/>
      <c r="B35" s="73"/>
      <c r="C35" s="30"/>
      <c r="D35" s="24"/>
      <c r="E35" s="30" t="s">
        <v>461</v>
      </c>
      <c r="F35" s="30"/>
      <c r="G35" s="30"/>
      <c r="H35" s="30"/>
      <c r="I35" s="30"/>
      <c r="J35" s="30"/>
      <c r="K35" s="30"/>
      <c r="L35" s="30"/>
      <c r="M35" s="30"/>
      <c r="N35" s="30"/>
      <c r="O35" s="30"/>
      <c r="P35" s="74"/>
    </row>
    <row r="36" spans="1:16" ht="15" customHeight="1" x14ac:dyDescent="0.35">
      <c r="A36" s="472"/>
      <c r="B36" s="73"/>
      <c r="C36" s="30"/>
      <c r="D36" s="24"/>
      <c r="E36" s="30" t="s">
        <v>206</v>
      </c>
      <c r="F36" s="30"/>
      <c r="G36" s="30"/>
      <c r="H36" s="497"/>
      <c r="I36" s="498"/>
      <c r="J36" s="498"/>
      <c r="K36" s="498"/>
      <c r="L36" s="498"/>
      <c r="M36" s="498"/>
      <c r="N36" s="499"/>
      <c r="O36" s="30"/>
      <c r="P36" s="74"/>
    </row>
    <row r="37" spans="1:16" ht="15" customHeight="1" x14ac:dyDescent="0.35">
      <c r="A37" s="472"/>
      <c r="B37" s="73"/>
      <c r="C37" s="30" t="s">
        <v>797</v>
      </c>
      <c r="D37" s="30"/>
      <c r="E37" s="30"/>
      <c r="F37" s="30"/>
      <c r="G37" s="30"/>
      <c r="H37" s="30"/>
      <c r="I37" s="30"/>
      <c r="J37" s="30"/>
      <c r="K37" s="30"/>
      <c r="L37" s="30"/>
      <c r="M37" s="30"/>
      <c r="N37" s="30"/>
      <c r="O37" s="30"/>
      <c r="P37" s="74"/>
    </row>
    <row r="38" spans="1:16" ht="15" customHeight="1" x14ac:dyDescent="0.35">
      <c r="A38" s="472"/>
      <c r="B38" s="73"/>
      <c r="C38" s="30"/>
      <c r="D38" s="24"/>
      <c r="E38" s="30" t="s">
        <v>463</v>
      </c>
      <c r="F38" s="30"/>
      <c r="G38" s="30"/>
      <c r="H38" s="30"/>
      <c r="I38" s="30"/>
      <c r="J38" s="30"/>
      <c r="K38" s="30"/>
      <c r="L38" s="30"/>
      <c r="M38" s="30"/>
      <c r="N38" s="30"/>
      <c r="O38" s="30"/>
      <c r="P38" s="74"/>
    </row>
    <row r="39" spans="1:16" ht="15" customHeight="1" x14ac:dyDescent="0.35">
      <c r="A39" s="472"/>
      <c r="B39" s="73"/>
      <c r="C39" s="30"/>
      <c r="D39" s="24"/>
      <c r="E39" s="30" t="s">
        <v>798</v>
      </c>
      <c r="F39" s="30"/>
      <c r="G39" s="30"/>
      <c r="H39" s="30"/>
      <c r="I39" s="30"/>
      <c r="J39" s="152"/>
      <c r="K39" s="30" t="s">
        <v>799</v>
      </c>
      <c r="L39" s="30"/>
      <c r="M39" s="30"/>
      <c r="N39" s="30"/>
      <c r="O39" s="30"/>
      <c r="P39" s="74"/>
    </row>
    <row r="40" spans="1:16" ht="15" customHeight="1" x14ac:dyDescent="0.35">
      <c r="A40" s="472"/>
      <c r="B40" s="73"/>
      <c r="C40" s="30" t="s">
        <v>462</v>
      </c>
      <c r="D40" s="30"/>
      <c r="E40" s="30"/>
      <c r="F40" s="30"/>
      <c r="G40" s="30"/>
      <c r="H40" s="30"/>
      <c r="I40" s="30"/>
      <c r="J40" s="30"/>
      <c r="K40" s="30"/>
      <c r="L40" s="30"/>
      <c r="M40" s="30"/>
      <c r="N40" s="30"/>
      <c r="O40" s="30"/>
      <c r="P40" s="74"/>
    </row>
    <row r="41" spans="1:16" ht="15" customHeight="1" x14ac:dyDescent="0.35">
      <c r="A41" s="472"/>
      <c r="B41" s="73"/>
      <c r="C41" s="30"/>
      <c r="D41" s="24"/>
      <c r="E41" s="30" t="s">
        <v>433</v>
      </c>
      <c r="F41" s="30"/>
      <c r="G41" s="30"/>
      <c r="H41" s="30"/>
      <c r="I41" s="30"/>
      <c r="J41" s="30"/>
      <c r="K41" s="30"/>
      <c r="L41" s="30"/>
      <c r="M41" s="30"/>
      <c r="N41" s="30"/>
      <c r="O41" s="30"/>
      <c r="P41" s="74"/>
    </row>
    <row r="42" spans="1:16" ht="15" customHeight="1" x14ac:dyDescent="0.35">
      <c r="A42" s="472"/>
      <c r="B42" s="89"/>
      <c r="C42" s="30"/>
      <c r="D42" s="24"/>
      <c r="E42" s="30" t="s">
        <v>463</v>
      </c>
      <c r="F42" s="30"/>
      <c r="G42" s="30"/>
      <c r="H42" s="30"/>
      <c r="I42" s="30"/>
      <c r="J42" s="30"/>
      <c r="K42" s="30"/>
      <c r="L42" s="30"/>
      <c r="M42" s="30"/>
      <c r="N42" s="30"/>
      <c r="O42" s="30"/>
      <c r="P42" s="74"/>
    </row>
    <row r="43" spans="1:16" ht="15" customHeight="1" x14ac:dyDescent="0.35">
      <c r="A43" s="472"/>
      <c r="B43" s="73"/>
      <c r="C43" s="95"/>
      <c r="D43" s="24"/>
      <c r="E43" s="30" t="s">
        <v>206</v>
      </c>
      <c r="F43" s="30"/>
      <c r="G43" s="30"/>
      <c r="H43" s="497"/>
      <c r="I43" s="498"/>
      <c r="J43" s="498"/>
      <c r="K43" s="498"/>
      <c r="L43" s="498"/>
      <c r="M43" s="498"/>
      <c r="N43" s="499"/>
      <c r="O43" s="30"/>
      <c r="P43" s="74"/>
    </row>
    <row r="44" spans="1:16" ht="12.6" customHeight="1" x14ac:dyDescent="0.35">
      <c r="A44" s="472"/>
      <c r="B44" s="89"/>
      <c r="C44" s="81"/>
      <c r="D44" s="30"/>
      <c r="E44" s="30"/>
      <c r="F44" s="30"/>
      <c r="G44" s="30"/>
      <c r="H44" s="30"/>
      <c r="I44" s="30"/>
      <c r="J44" s="30"/>
      <c r="K44" s="30"/>
      <c r="L44" s="30"/>
      <c r="M44" s="30"/>
      <c r="N44" s="30"/>
      <c r="O44" s="30"/>
      <c r="P44" s="74"/>
    </row>
    <row r="45" spans="1:16" ht="15" customHeight="1" x14ac:dyDescent="0.35">
      <c r="A45" s="472"/>
      <c r="B45" s="89" t="s">
        <v>426</v>
      </c>
      <c r="C45" s="81"/>
      <c r="D45" s="30"/>
      <c r="E45" s="30"/>
      <c r="F45" s="30"/>
      <c r="G45" s="30"/>
      <c r="H45" s="30"/>
      <c r="I45" s="30"/>
      <c r="J45" s="30"/>
      <c r="K45" s="30"/>
      <c r="L45" s="30"/>
      <c r="M45" s="30"/>
      <c r="N45" s="30"/>
      <c r="O45" s="30"/>
      <c r="P45" s="74"/>
    </row>
    <row r="46" spans="1:16" ht="15" customHeight="1" x14ac:dyDescent="0.35">
      <c r="A46" s="472"/>
      <c r="B46" s="89"/>
      <c r="C46" s="81" t="s">
        <v>800</v>
      </c>
      <c r="D46" s="30"/>
      <c r="E46" s="30"/>
      <c r="F46" s="30"/>
      <c r="G46" s="30"/>
      <c r="H46" s="30"/>
      <c r="I46" s="30"/>
      <c r="J46" s="30"/>
      <c r="K46" s="30"/>
      <c r="L46" s="30"/>
      <c r="M46" s="30"/>
      <c r="N46" s="30"/>
      <c r="O46" s="30"/>
      <c r="P46" s="74"/>
    </row>
    <row r="47" spans="1:16" ht="15" customHeight="1" x14ac:dyDescent="0.35">
      <c r="A47" s="472"/>
      <c r="B47" s="73" t="s">
        <v>160</v>
      </c>
      <c r="C47" s="30" t="s">
        <v>801</v>
      </c>
      <c r="D47" s="30"/>
      <c r="E47" s="30"/>
      <c r="F47" s="30"/>
      <c r="G47" s="30"/>
      <c r="H47" s="30"/>
      <c r="I47" s="30"/>
      <c r="J47" s="187" t="s">
        <v>228</v>
      </c>
      <c r="K47" s="184"/>
      <c r="L47" s="169" t="s">
        <v>229</v>
      </c>
      <c r="M47" s="30"/>
      <c r="N47" s="152"/>
      <c r="O47" s="82" t="s">
        <v>214</v>
      </c>
      <c r="P47" s="74"/>
    </row>
    <row r="48" spans="1:16" ht="15" customHeight="1" x14ac:dyDescent="0.35">
      <c r="A48" s="472"/>
      <c r="B48" s="73"/>
      <c r="C48" s="174" t="s">
        <v>230</v>
      </c>
      <c r="D48" s="30"/>
      <c r="E48" s="30"/>
      <c r="F48" s="30"/>
      <c r="G48" s="30"/>
      <c r="H48" s="30"/>
      <c r="I48" s="30"/>
      <c r="J48" s="30"/>
      <c r="K48" s="184"/>
      <c r="L48" s="169" t="s">
        <v>214</v>
      </c>
      <c r="M48" s="30"/>
      <c r="N48" s="30"/>
      <c r="O48" s="30"/>
      <c r="P48" s="74"/>
    </row>
    <row r="49" spans="1:16" ht="15" customHeight="1" x14ac:dyDescent="0.35">
      <c r="A49" s="472"/>
      <c r="B49" s="73"/>
      <c r="C49" s="174" t="s">
        <v>231</v>
      </c>
      <c r="D49" s="30"/>
      <c r="E49" s="30"/>
      <c r="F49" s="30"/>
      <c r="G49" s="30"/>
      <c r="H49" s="30"/>
      <c r="I49" s="30"/>
      <c r="J49" s="30"/>
      <c r="K49" s="184"/>
      <c r="L49" s="169" t="s">
        <v>214</v>
      </c>
      <c r="M49" s="30"/>
      <c r="N49" s="30"/>
      <c r="O49" s="30"/>
      <c r="P49" s="74"/>
    </row>
    <row r="50" spans="1:16" ht="15" customHeight="1" x14ac:dyDescent="0.35">
      <c r="A50" s="472"/>
      <c r="B50" s="73" t="s">
        <v>237</v>
      </c>
      <c r="C50" s="30" t="s">
        <v>802</v>
      </c>
      <c r="D50" s="30"/>
      <c r="E50" s="30"/>
      <c r="F50" s="30"/>
      <c r="G50" s="30"/>
      <c r="H50" s="30"/>
      <c r="I50" s="30"/>
      <c r="J50" s="30"/>
      <c r="K50" s="388" t="str">
        <f>IF(K47="","",K47-IF(K58="",0,K58/260))</f>
        <v/>
      </c>
      <c r="L50" s="169" t="s">
        <v>214</v>
      </c>
      <c r="M50" s="30"/>
      <c r="N50" s="30"/>
      <c r="O50" s="30"/>
      <c r="P50" s="74"/>
    </row>
    <row r="51" spans="1:16" ht="15" customHeight="1" x14ac:dyDescent="0.35">
      <c r="A51" s="472"/>
      <c r="B51" s="73" t="s">
        <v>239</v>
      </c>
      <c r="C51" s="30" t="s">
        <v>803</v>
      </c>
      <c r="D51" s="30"/>
      <c r="E51" s="30"/>
      <c r="F51" s="30"/>
      <c r="G51" s="30"/>
      <c r="H51" s="30"/>
      <c r="I51" s="30"/>
      <c r="J51" s="187" t="s">
        <v>235</v>
      </c>
      <c r="K51" s="31"/>
      <c r="L51" s="169" t="s">
        <v>236</v>
      </c>
      <c r="M51" s="30"/>
      <c r="N51" s="30"/>
      <c r="O51" s="30"/>
      <c r="P51" s="74"/>
    </row>
    <row r="52" spans="1:16" ht="15" customHeight="1" x14ac:dyDescent="0.35">
      <c r="A52" s="472"/>
      <c r="B52" s="73" t="s">
        <v>241</v>
      </c>
      <c r="C52" s="30" t="s">
        <v>238</v>
      </c>
      <c r="D52" s="30"/>
      <c r="E52" s="30"/>
      <c r="F52" s="30"/>
      <c r="G52" s="30"/>
      <c r="H52" s="30"/>
      <c r="I52" s="30"/>
      <c r="J52" s="187" t="s">
        <v>228</v>
      </c>
      <c r="K52" s="184"/>
      <c r="L52" s="169" t="s">
        <v>214</v>
      </c>
      <c r="M52" s="30"/>
      <c r="N52" s="30"/>
      <c r="O52" s="30"/>
      <c r="P52" s="74"/>
    </row>
    <row r="53" spans="1:16" ht="15" customHeight="1" x14ac:dyDescent="0.35">
      <c r="A53" s="472"/>
      <c r="B53" s="73" t="s">
        <v>244</v>
      </c>
      <c r="C53" s="352" t="s">
        <v>240</v>
      </c>
      <c r="D53" s="30"/>
      <c r="E53" s="30"/>
      <c r="F53" s="30"/>
      <c r="G53" s="30"/>
      <c r="H53" s="30"/>
      <c r="I53" s="30"/>
      <c r="J53" s="187" t="s">
        <v>228</v>
      </c>
      <c r="K53" s="184"/>
      <c r="L53" s="169" t="s">
        <v>214</v>
      </c>
      <c r="M53" s="30"/>
      <c r="N53" s="30"/>
      <c r="O53" s="30"/>
      <c r="P53" s="74"/>
    </row>
    <row r="54" spans="1:16" ht="15" customHeight="1" x14ac:dyDescent="0.35">
      <c r="A54" s="472"/>
      <c r="B54" s="73" t="s">
        <v>246</v>
      </c>
      <c r="C54" s="30" t="s">
        <v>242</v>
      </c>
      <c r="D54" s="67"/>
      <c r="E54" s="30"/>
      <c r="F54" s="30"/>
      <c r="G54" s="30"/>
      <c r="H54" s="30"/>
      <c r="I54" s="30"/>
      <c r="J54" s="30"/>
      <c r="K54" s="389"/>
      <c r="L54" s="169" t="s">
        <v>243</v>
      </c>
      <c r="M54" s="30"/>
      <c r="N54" s="30"/>
      <c r="O54" s="30"/>
      <c r="P54" s="74"/>
    </row>
    <row r="55" spans="1:16" ht="15" customHeight="1" x14ac:dyDescent="0.35">
      <c r="A55" s="472"/>
      <c r="B55" s="73" t="s">
        <v>248</v>
      </c>
      <c r="C55" s="30" t="s">
        <v>245</v>
      </c>
      <c r="D55" s="67"/>
      <c r="E55" s="30"/>
      <c r="F55" s="30"/>
      <c r="G55" s="30"/>
      <c r="H55" s="30"/>
      <c r="I55" s="30"/>
      <c r="J55" s="187" t="s">
        <v>228</v>
      </c>
      <c r="K55" s="184"/>
      <c r="L55" s="169" t="s">
        <v>214</v>
      </c>
      <c r="M55" s="30"/>
      <c r="N55" s="30"/>
      <c r="O55" s="30"/>
      <c r="P55" s="74"/>
    </row>
    <row r="56" spans="1:16" ht="15" customHeight="1" x14ac:dyDescent="0.35">
      <c r="A56" s="472"/>
      <c r="B56" s="73" t="s">
        <v>251</v>
      </c>
      <c r="C56" s="30" t="s">
        <v>247</v>
      </c>
      <c r="D56" s="67"/>
      <c r="E56" s="30"/>
      <c r="F56" s="30"/>
      <c r="G56" s="30"/>
      <c r="H56" s="30"/>
      <c r="I56" s="30"/>
      <c r="J56" s="187" t="s">
        <v>228</v>
      </c>
      <c r="K56" s="184"/>
      <c r="L56" s="169" t="s">
        <v>214</v>
      </c>
      <c r="M56" s="30"/>
      <c r="N56" s="30"/>
      <c r="O56" s="30"/>
      <c r="P56" s="74"/>
    </row>
    <row r="57" spans="1:16" ht="15" customHeight="1" x14ac:dyDescent="0.35">
      <c r="A57" s="472"/>
      <c r="B57" s="73" t="s">
        <v>401</v>
      </c>
      <c r="C57" s="30" t="s">
        <v>249</v>
      </c>
      <c r="D57" s="30"/>
      <c r="E57" s="30"/>
      <c r="F57" s="30"/>
      <c r="G57" s="30"/>
      <c r="H57" s="30"/>
      <c r="I57" s="30"/>
      <c r="J57" s="30"/>
      <c r="K57" s="184"/>
      <c r="L57" s="169" t="s">
        <v>250</v>
      </c>
      <c r="M57" s="30"/>
      <c r="N57" s="30"/>
      <c r="O57" s="30"/>
      <c r="P57" s="74"/>
    </row>
    <row r="58" spans="1:16" ht="15" customHeight="1" x14ac:dyDescent="0.35">
      <c r="A58" s="472"/>
      <c r="B58" s="73" t="s">
        <v>414</v>
      </c>
      <c r="C58" s="30" t="s">
        <v>252</v>
      </c>
      <c r="D58" s="30"/>
      <c r="E58" s="30"/>
      <c r="F58" s="30"/>
      <c r="G58" s="30"/>
      <c r="H58" s="30"/>
      <c r="I58" s="30"/>
      <c r="J58" s="30"/>
      <c r="K58" s="184"/>
      <c r="L58" s="169" t="s">
        <v>250</v>
      </c>
      <c r="M58" s="30"/>
      <c r="N58" s="30"/>
      <c r="O58" s="30"/>
      <c r="P58" s="74"/>
    </row>
    <row r="59" spans="1:16" ht="3.75" customHeight="1" x14ac:dyDescent="0.35">
      <c r="A59" s="473"/>
      <c r="B59" s="76"/>
      <c r="C59" s="77"/>
      <c r="D59" s="77"/>
      <c r="E59" s="77"/>
      <c r="F59" s="77"/>
      <c r="G59" s="77"/>
      <c r="H59" s="77"/>
      <c r="I59" s="77"/>
      <c r="J59" s="77"/>
      <c r="K59" s="390"/>
      <c r="L59" s="338"/>
      <c r="M59" s="77"/>
      <c r="N59" s="77"/>
      <c r="O59" s="77"/>
      <c r="P59" s="78"/>
    </row>
    <row r="92" ht="12.75" customHeight="1" x14ac:dyDescent="0.35"/>
  </sheetData>
  <sheetProtection algorithmName="SHA-512" hashValue="oZS2nRYXS5sQKFoos8eLRmdYZajJVq/vLHmMTk1ckCtvIlIuJBewyt//TwqO/W4NfuT+4zzkmD5h5C57DRfPqQ==" saltValue="iXsrHL3ti5qRdlPWBE6J7g==" spinCount="100000" sheet="1" selectLockedCells="1"/>
  <mergeCells count="3">
    <mergeCell ref="H36:N36"/>
    <mergeCell ref="H43:N43"/>
    <mergeCell ref="A4:A59"/>
  </mergeCells>
  <pageMargins left="0.78740157480314965" right="0.39370078740157483" top="0.39370078740157483" bottom="0.39370078740157483" header="0.11811023622047245" footer="0.11811023622047245"/>
  <pageSetup paperSize="9" scale="88"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7C3BC-0A83-450F-8743-1241FD321C9D}">
  <sheetPr>
    <tabColor rgb="FFE53517"/>
  </sheetPr>
  <dimension ref="A1:R22"/>
  <sheetViews>
    <sheetView showGridLines="0" zoomScaleNormal="100" workbookViewId="0">
      <selection activeCell="H12" sqref="H12"/>
    </sheetView>
  </sheetViews>
  <sheetFormatPr baseColWidth="10" defaultColWidth="11.3984375" defaultRowHeight="12.75" x14ac:dyDescent="0.35"/>
  <cols>
    <col min="1" max="1" width="4" style="1" customWidth="1"/>
    <col min="2" max="2" width="3.1328125" style="1" customWidth="1"/>
    <col min="3" max="4" width="5.59765625" style="1" customWidth="1"/>
    <col min="5" max="6" width="12.1328125" style="1" customWidth="1"/>
    <col min="7" max="7" width="6.86328125" style="1" customWidth="1"/>
    <col min="8" max="15" width="13.86328125" style="1" customWidth="1"/>
    <col min="16" max="16" width="2.59765625" style="1" customWidth="1"/>
    <col min="17" max="16384" width="11.3984375" style="1"/>
  </cols>
  <sheetData>
    <row r="1" spans="1:18" s="25" customFormat="1" ht="18.95" customHeight="1" x14ac:dyDescent="0.35">
      <c r="A1" s="21" t="str">
        <f>Inhaltsverzeichnis!$A$1</f>
        <v>Digitaler Branchen-Kompass</v>
      </c>
      <c r="B1" s="21"/>
      <c r="O1" s="27"/>
      <c r="P1" s="68"/>
    </row>
    <row r="2" spans="1:18" s="25" customFormat="1" ht="15.75" customHeight="1" x14ac:dyDescent="0.35">
      <c r="A2" s="22" t="str">
        <f>Inhaltsverzeichnis!$A$2</f>
        <v>Datenerhebungsbogen - Bezugsjahr 2025</v>
      </c>
      <c r="B2" s="22"/>
      <c r="P2" s="26"/>
    </row>
    <row r="3" spans="1:18" ht="7.5" customHeight="1" x14ac:dyDescent="0.35">
      <c r="B3" s="25"/>
      <c r="C3" s="25"/>
      <c r="D3" s="25"/>
      <c r="E3" s="25"/>
      <c r="F3" s="25"/>
      <c r="G3" s="25"/>
      <c r="H3" s="25"/>
      <c r="I3" s="25"/>
      <c r="J3" s="25"/>
      <c r="K3" s="25"/>
      <c r="L3" s="25"/>
      <c r="M3" s="25"/>
      <c r="N3" s="25"/>
      <c r="O3" s="25"/>
      <c r="P3" s="25"/>
      <c r="Q3" s="23"/>
      <c r="R3" s="23"/>
    </row>
    <row r="4" spans="1:18" ht="18" customHeight="1" x14ac:dyDescent="0.35">
      <c r="A4" s="471" t="str">
        <f>Allgemein!$A$4</f>
        <v>BASISPAKET</v>
      </c>
      <c r="B4" s="69" t="s">
        <v>804</v>
      </c>
      <c r="C4" s="70"/>
      <c r="D4" s="71"/>
      <c r="E4" s="71"/>
      <c r="F4" s="71"/>
      <c r="G4" s="71"/>
      <c r="H4" s="71"/>
      <c r="I4" s="71"/>
      <c r="J4" s="71"/>
      <c r="K4" s="71"/>
      <c r="L4" s="71"/>
      <c r="M4" s="71"/>
      <c r="N4" s="71"/>
      <c r="O4" s="71"/>
      <c r="P4" s="72"/>
    </row>
    <row r="5" spans="1:18" ht="7.5" customHeight="1" x14ac:dyDescent="0.4">
      <c r="A5" s="472"/>
      <c r="B5" s="92"/>
      <c r="C5" s="91"/>
      <c r="D5" s="30"/>
      <c r="E5" s="30"/>
      <c r="F5" s="30"/>
      <c r="G5" s="30"/>
      <c r="H5" s="30"/>
      <c r="I5" s="30"/>
      <c r="J5" s="30"/>
      <c r="K5" s="30"/>
      <c r="L5" s="30"/>
      <c r="M5" s="30"/>
      <c r="N5" s="30"/>
      <c r="O5" s="30"/>
      <c r="P5" s="74"/>
    </row>
    <row r="6" spans="1:18" ht="15" customHeight="1" x14ac:dyDescent="0.4">
      <c r="A6" s="472"/>
      <c r="B6" s="91" t="s">
        <v>805</v>
      </c>
      <c r="C6" s="91"/>
      <c r="D6" s="30"/>
      <c r="E6" s="30"/>
      <c r="F6" s="30"/>
      <c r="G6" s="30"/>
      <c r="H6" s="30"/>
      <c r="I6" s="30"/>
      <c r="J6" s="30"/>
      <c r="K6" s="30"/>
      <c r="L6" s="30"/>
      <c r="M6" s="30"/>
      <c r="N6" s="30"/>
      <c r="O6" s="30"/>
      <c r="P6" s="74"/>
    </row>
    <row r="7" spans="1:18" ht="15" customHeight="1" x14ac:dyDescent="0.35">
      <c r="A7" s="472"/>
      <c r="B7" s="89"/>
      <c r="C7" s="81" t="s">
        <v>467</v>
      </c>
      <c r="D7" s="30"/>
      <c r="E7" s="30"/>
      <c r="F7" s="30"/>
      <c r="G7" s="30"/>
      <c r="H7" s="30"/>
      <c r="I7" s="30"/>
      <c r="J7" s="30"/>
      <c r="K7" s="30"/>
      <c r="L7" s="30"/>
      <c r="M7" s="30"/>
      <c r="N7" s="30"/>
      <c r="O7" s="30"/>
      <c r="P7" s="74"/>
    </row>
    <row r="8" spans="1:18" ht="15" customHeight="1" x14ac:dyDescent="0.35">
      <c r="A8" s="472"/>
      <c r="B8" s="89"/>
      <c r="C8" s="81" t="s">
        <v>468</v>
      </c>
      <c r="D8" s="30"/>
      <c r="E8" s="30"/>
      <c r="F8" s="30"/>
      <c r="G8" s="30"/>
      <c r="H8" s="30"/>
      <c r="I8" s="30"/>
      <c r="J8" s="30"/>
      <c r="K8" s="30"/>
      <c r="L8" s="30"/>
      <c r="M8" s="30"/>
      <c r="N8" s="30"/>
      <c r="O8" s="30"/>
      <c r="P8" s="74"/>
    </row>
    <row r="9" spans="1:18" ht="4.5" customHeight="1" thickBot="1" x14ac:dyDescent="0.4">
      <c r="A9" s="472"/>
      <c r="B9" s="96"/>
      <c r="C9" s="30"/>
      <c r="D9" s="30"/>
      <c r="E9" s="30"/>
      <c r="F9" s="30"/>
      <c r="G9" s="30"/>
      <c r="H9" s="30"/>
      <c r="I9" s="30"/>
      <c r="J9" s="30"/>
      <c r="K9" s="30"/>
      <c r="L9" s="30"/>
      <c r="M9" s="30"/>
      <c r="N9" s="30"/>
      <c r="O9" s="30"/>
      <c r="P9" s="74"/>
    </row>
    <row r="10" spans="1:18" ht="15" customHeight="1" x14ac:dyDescent="0.35">
      <c r="A10" s="472"/>
      <c r="B10" s="96"/>
      <c r="C10" s="552" t="s">
        <v>469</v>
      </c>
      <c r="D10" s="553"/>
      <c r="E10" s="553"/>
      <c r="F10" s="554"/>
      <c r="G10" s="97" t="s">
        <v>470</v>
      </c>
      <c r="H10" s="97" t="s">
        <v>806</v>
      </c>
      <c r="I10" s="97" t="s">
        <v>807</v>
      </c>
      <c r="J10" s="97" t="s">
        <v>808</v>
      </c>
      <c r="K10" s="97" t="s">
        <v>588</v>
      </c>
      <c r="L10" s="97" t="s">
        <v>809</v>
      </c>
      <c r="M10" s="97" t="s">
        <v>810</v>
      </c>
      <c r="N10" s="97" t="s">
        <v>811</v>
      </c>
      <c r="O10" s="97" t="s">
        <v>812</v>
      </c>
      <c r="P10" s="74"/>
    </row>
    <row r="11" spans="1:18" ht="65.099999999999994" customHeight="1" x14ac:dyDescent="0.35">
      <c r="A11" s="472"/>
      <c r="B11" s="96"/>
      <c r="C11" s="555"/>
      <c r="D11" s="556"/>
      <c r="E11" s="556"/>
      <c r="F11" s="557"/>
      <c r="G11" s="98" t="s">
        <v>473</v>
      </c>
      <c r="H11" s="99" t="s">
        <v>813</v>
      </c>
      <c r="I11" s="99" t="s">
        <v>814</v>
      </c>
      <c r="J11" s="99" t="s">
        <v>815</v>
      </c>
      <c r="K11" s="99" t="s">
        <v>816</v>
      </c>
      <c r="L11" s="99" t="s">
        <v>817</v>
      </c>
      <c r="M11" s="99" t="s">
        <v>818</v>
      </c>
      <c r="N11" s="99" t="s">
        <v>819</v>
      </c>
      <c r="O11" s="99" t="s">
        <v>820</v>
      </c>
      <c r="P11" s="74"/>
    </row>
    <row r="12" spans="1:18" ht="15" customHeight="1" x14ac:dyDescent="0.35">
      <c r="A12" s="472"/>
      <c r="B12" s="96"/>
      <c r="C12" s="101">
        <v>1</v>
      </c>
      <c r="D12" s="102" t="s">
        <v>480</v>
      </c>
      <c r="E12" s="102"/>
      <c r="F12" s="103"/>
      <c r="G12" s="104" t="s">
        <v>481</v>
      </c>
      <c r="H12" s="393"/>
      <c r="I12" s="394"/>
      <c r="J12" s="394"/>
      <c r="K12" s="394"/>
      <c r="L12" s="394"/>
      <c r="M12" s="394"/>
      <c r="N12" s="394"/>
      <c r="O12" s="394"/>
      <c r="P12" s="74"/>
    </row>
    <row r="13" spans="1:18" ht="15" customHeight="1" x14ac:dyDescent="0.35">
      <c r="A13" s="472"/>
      <c r="B13" s="96"/>
      <c r="C13" s="165" t="s">
        <v>482</v>
      </c>
      <c r="D13" s="177" t="s">
        <v>483</v>
      </c>
      <c r="E13" s="102"/>
      <c r="F13" s="103"/>
      <c r="G13" s="104" t="s">
        <v>481</v>
      </c>
      <c r="H13" s="393"/>
      <c r="I13" s="394"/>
      <c r="J13" s="394"/>
      <c r="K13" s="394"/>
      <c r="L13" s="394"/>
      <c r="M13" s="394"/>
      <c r="N13" s="394"/>
      <c r="O13" s="394"/>
      <c r="P13" s="74"/>
    </row>
    <row r="14" spans="1:18" ht="15" customHeight="1" x14ac:dyDescent="0.35">
      <c r="A14" s="472"/>
      <c r="B14" s="96"/>
      <c r="C14" s="165" t="s">
        <v>484</v>
      </c>
      <c r="D14" s="177" t="s">
        <v>485</v>
      </c>
      <c r="E14" s="102"/>
      <c r="F14" s="103"/>
      <c r="G14" s="104" t="s">
        <v>481</v>
      </c>
      <c r="H14" s="393"/>
      <c r="I14" s="394"/>
      <c r="J14" s="394"/>
      <c r="K14" s="394"/>
      <c r="L14" s="394"/>
      <c r="M14" s="394"/>
      <c r="N14" s="394"/>
      <c r="O14" s="394"/>
      <c r="P14" s="74"/>
    </row>
    <row r="15" spans="1:18" ht="15" customHeight="1" x14ac:dyDescent="0.35">
      <c r="A15" s="472"/>
      <c r="B15" s="96"/>
      <c r="C15" s="165" t="s">
        <v>486</v>
      </c>
      <c r="D15" s="177" t="s">
        <v>487</v>
      </c>
      <c r="E15" s="102"/>
      <c r="F15" s="103"/>
      <c r="G15" s="104" t="s">
        <v>481</v>
      </c>
      <c r="H15" s="393"/>
      <c r="I15" s="394"/>
      <c r="J15" s="394"/>
      <c r="K15" s="394"/>
      <c r="L15" s="394"/>
      <c r="M15" s="394"/>
      <c r="N15" s="394"/>
      <c r="O15" s="394"/>
      <c r="P15" s="74"/>
      <c r="Q15" s="257"/>
    </row>
    <row r="16" spans="1:18" ht="15" customHeight="1" x14ac:dyDescent="0.35">
      <c r="A16" s="472"/>
      <c r="B16" s="96"/>
      <c r="C16" s="165" t="s">
        <v>488</v>
      </c>
      <c r="D16" s="177" t="s">
        <v>489</v>
      </c>
      <c r="E16" s="102"/>
      <c r="F16" s="103"/>
      <c r="G16" s="104" t="s">
        <v>481</v>
      </c>
      <c r="H16" s="394"/>
      <c r="I16" s="394"/>
      <c r="J16" s="394"/>
      <c r="K16" s="394"/>
      <c r="L16" s="394"/>
      <c r="M16" s="394"/>
      <c r="N16" s="394"/>
      <c r="O16" s="394"/>
      <c r="P16" s="74"/>
    </row>
    <row r="17" spans="1:16" ht="15" customHeight="1" x14ac:dyDescent="0.35">
      <c r="A17" s="472"/>
      <c r="B17" s="96"/>
      <c r="C17" s="165" t="s">
        <v>490</v>
      </c>
      <c r="D17" s="177" t="s">
        <v>491</v>
      </c>
      <c r="E17" s="102"/>
      <c r="F17" s="103"/>
      <c r="G17" s="104" t="s">
        <v>481</v>
      </c>
      <c r="H17" s="394"/>
      <c r="I17" s="394"/>
      <c r="J17" s="394"/>
      <c r="K17" s="394"/>
      <c r="L17" s="394"/>
      <c r="M17" s="394"/>
      <c r="N17" s="394"/>
      <c r="O17" s="394"/>
      <c r="P17" s="74"/>
    </row>
    <row r="18" spans="1:16" ht="15" customHeight="1" x14ac:dyDescent="0.35">
      <c r="A18" s="472"/>
      <c r="B18" s="96"/>
      <c r="C18" s="165" t="s">
        <v>492</v>
      </c>
      <c r="D18" s="177" t="s">
        <v>493</v>
      </c>
      <c r="E18" s="102"/>
      <c r="F18" s="103"/>
      <c r="G18" s="104" t="s">
        <v>481</v>
      </c>
      <c r="H18" s="394"/>
      <c r="I18" s="394"/>
      <c r="J18" s="394"/>
      <c r="K18" s="394"/>
      <c r="L18" s="394"/>
      <c r="M18" s="394"/>
      <c r="N18" s="394"/>
      <c r="O18" s="394"/>
      <c r="P18" s="74"/>
    </row>
    <row r="19" spans="1:16" ht="15" customHeight="1" x14ac:dyDescent="0.35">
      <c r="A19" s="472"/>
      <c r="B19" s="96"/>
      <c r="C19" s="101">
        <v>2</v>
      </c>
      <c r="D19" s="178" t="s">
        <v>496</v>
      </c>
      <c r="E19" s="175"/>
      <c r="F19" s="176"/>
      <c r="G19" s="104" t="s">
        <v>481</v>
      </c>
      <c r="H19" s="394"/>
      <c r="I19" s="394"/>
      <c r="J19" s="394"/>
      <c r="K19" s="394"/>
      <c r="L19" s="394"/>
      <c r="M19" s="394"/>
      <c r="N19" s="394"/>
      <c r="O19" s="394"/>
      <c r="P19" s="74"/>
    </row>
    <row r="20" spans="1:16" ht="15" customHeight="1" x14ac:dyDescent="0.35">
      <c r="A20" s="472"/>
      <c r="B20" s="96"/>
      <c r="C20" s="101">
        <v>3</v>
      </c>
      <c r="D20" s="105" t="s">
        <v>497</v>
      </c>
      <c r="E20" s="102"/>
      <c r="F20" s="103"/>
      <c r="G20" s="104" t="s">
        <v>498</v>
      </c>
      <c r="H20" s="394"/>
      <c r="I20" s="394"/>
      <c r="J20" s="394"/>
      <c r="K20" s="394"/>
      <c r="L20" s="394"/>
      <c r="M20" s="394"/>
      <c r="N20" s="394"/>
      <c r="O20" s="394"/>
      <c r="P20" s="74"/>
    </row>
    <row r="21" spans="1:16" ht="15" customHeight="1" x14ac:dyDescent="0.35">
      <c r="A21" s="472"/>
      <c r="B21" s="96"/>
      <c r="C21" s="106">
        <v>4</v>
      </c>
      <c r="D21" s="105" t="s">
        <v>499</v>
      </c>
      <c r="E21" s="105"/>
      <c r="F21" s="107"/>
      <c r="G21" s="104" t="s">
        <v>500</v>
      </c>
      <c r="H21" s="394"/>
      <c r="I21" s="394"/>
      <c r="J21" s="394"/>
      <c r="K21" s="394"/>
      <c r="L21" s="394"/>
      <c r="M21" s="394"/>
      <c r="N21" s="394"/>
      <c r="O21" s="394"/>
      <c r="P21" s="74"/>
    </row>
    <row r="22" spans="1:16" ht="3.75" customHeight="1" x14ac:dyDescent="0.35">
      <c r="A22" s="473"/>
      <c r="B22" s="341"/>
      <c r="C22" s="355"/>
      <c r="D22" s="355"/>
      <c r="E22" s="355"/>
      <c r="F22" s="355"/>
      <c r="G22" s="355"/>
      <c r="H22" s="409"/>
      <c r="I22" s="409"/>
      <c r="J22" s="409"/>
      <c r="K22" s="409"/>
      <c r="L22" s="409"/>
      <c r="M22" s="409"/>
      <c r="N22" s="409"/>
      <c r="O22" s="409"/>
      <c r="P22" s="78"/>
    </row>
  </sheetData>
  <sheetProtection algorithmName="SHA-512" hashValue="bfXbjbIxVWeUTrBVqpa2uHbB87sdDSZFwwyDM57eQizGgwVx365+lGjhsiZTYtgLiDDwvvTyGj8OzqxcfwmKHA==" saltValue="VUsQOoXjcviXWQucDmDUyw==" spinCount="100000" sheet="1" selectLockedCells="1"/>
  <mergeCells count="2">
    <mergeCell ref="C10:F11"/>
    <mergeCell ref="A4:A22"/>
  </mergeCells>
  <pageMargins left="0.78740157480314965" right="0.39370078740157483" top="0.39370078740157483" bottom="0.39370078740157483" header="0.11811023622047245" footer="0.11811023622047245"/>
  <pageSetup paperSize="9" scale="84"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3B372-FB77-4635-A378-CB81B9C5542E}">
  <sheetPr>
    <tabColor rgb="FFE53517"/>
  </sheetPr>
  <dimension ref="A1:AA166"/>
  <sheetViews>
    <sheetView showGridLines="0" zoomScaleNormal="100" workbookViewId="0">
      <selection activeCell="H13" sqref="H13:I13"/>
    </sheetView>
  </sheetViews>
  <sheetFormatPr baseColWidth="10" defaultColWidth="11.3984375" defaultRowHeight="12.75" x14ac:dyDescent="0.35"/>
  <cols>
    <col min="1" max="1" width="4" style="1" customWidth="1"/>
    <col min="2" max="2" width="3.1328125" style="1" customWidth="1"/>
    <col min="3" max="3" width="4.265625" style="1" customWidth="1"/>
    <col min="4" max="4" width="7.3984375" style="1" customWidth="1"/>
    <col min="5" max="5" width="8.1328125" style="1" customWidth="1"/>
    <col min="6" max="6" width="4.265625" style="1" customWidth="1"/>
    <col min="7" max="7" width="12" style="1" customWidth="1"/>
    <col min="8" max="11" width="10.86328125" style="1" customWidth="1"/>
    <col min="12" max="12" width="2" style="1" customWidth="1"/>
    <col min="13" max="16" width="10.86328125" style="1" customWidth="1"/>
    <col min="17" max="17" width="4.265625" style="1" customWidth="1"/>
    <col min="18" max="18" width="2.86328125" style="1" customWidth="1"/>
    <col min="19" max="20" width="11.3984375" style="1"/>
    <col min="21" max="21" width="13" style="1" hidden="1" customWidth="1"/>
    <col min="22" max="27" width="11.3984375" style="1" hidden="1" customWidth="1"/>
    <col min="28" max="28" width="24.265625" style="1" bestFit="1" customWidth="1"/>
    <col min="29" max="16384" width="11.3984375" style="1"/>
  </cols>
  <sheetData>
    <row r="1" spans="1:27" ht="18.75" customHeight="1" x14ac:dyDescent="0.35">
      <c r="A1" s="21" t="str">
        <f>Inhaltsverzeichnis!$A$1</f>
        <v>Digitaler Branchen-Kompass</v>
      </c>
      <c r="B1" s="21"/>
      <c r="C1" s="25"/>
      <c r="D1" s="25"/>
      <c r="E1" s="25"/>
      <c r="F1" s="25"/>
      <c r="G1" s="25"/>
      <c r="H1" s="25"/>
      <c r="I1" s="25"/>
      <c r="J1" s="25"/>
      <c r="K1" s="25"/>
      <c r="L1" s="25"/>
      <c r="M1" s="25"/>
      <c r="N1" s="25"/>
      <c r="O1" s="25"/>
      <c r="P1" s="27"/>
      <c r="Q1" s="27"/>
      <c r="R1" s="27"/>
      <c r="U1" s="29" t="s">
        <v>90</v>
      </c>
      <c r="V1" s="28"/>
      <c r="W1" s="28"/>
      <c r="X1" s="28"/>
      <c r="Y1" s="28"/>
      <c r="Z1" s="28"/>
      <c r="AA1" s="28"/>
    </row>
    <row r="2" spans="1:27" ht="15.75" customHeight="1" x14ac:dyDescent="0.35">
      <c r="A2" s="22" t="str">
        <f>Inhaltsverzeichnis!$A$2</f>
        <v>Datenerhebungsbogen - Bezugsjahr 2025</v>
      </c>
      <c r="B2" s="22"/>
      <c r="C2" s="25"/>
      <c r="D2" s="25"/>
      <c r="E2" s="25"/>
      <c r="F2" s="25"/>
      <c r="G2" s="25"/>
      <c r="H2" s="25"/>
      <c r="I2" s="25"/>
      <c r="J2" s="25"/>
      <c r="K2" s="25"/>
      <c r="L2" s="25"/>
      <c r="M2" s="25"/>
      <c r="N2" s="25"/>
      <c r="O2" s="25"/>
      <c r="P2" s="25"/>
      <c r="Q2" s="25"/>
      <c r="R2" s="25"/>
      <c r="U2" s="28"/>
      <c r="V2" s="28"/>
      <c r="W2" s="28"/>
      <c r="X2" s="28"/>
      <c r="Y2" s="28"/>
      <c r="Z2" s="28"/>
      <c r="AA2" s="28"/>
    </row>
    <row r="3" spans="1:27" ht="7.5" customHeight="1" x14ac:dyDescent="0.35">
      <c r="B3" s="25"/>
      <c r="C3" s="25"/>
      <c r="D3" s="25"/>
      <c r="E3" s="25"/>
      <c r="F3" s="25"/>
      <c r="G3" s="25"/>
      <c r="H3" s="25"/>
      <c r="I3" s="25"/>
      <c r="J3" s="25"/>
      <c r="K3" s="25"/>
      <c r="L3" s="25"/>
      <c r="M3" s="25"/>
      <c r="N3" s="25"/>
      <c r="O3" s="25"/>
      <c r="P3" s="25"/>
      <c r="Q3" s="25"/>
      <c r="R3" s="25"/>
      <c r="U3" s="28"/>
      <c r="V3" s="28"/>
      <c r="W3" s="28"/>
      <c r="X3" s="28"/>
      <c r="Y3" s="28"/>
      <c r="Z3" s="28"/>
      <c r="AA3" s="28"/>
    </row>
    <row r="4" spans="1:27" ht="18" customHeight="1" x14ac:dyDescent="0.35">
      <c r="A4" s="471" t="str">
        <f>Allgemein!$A$4</f>
        <v>BASISPAKET</v>
      </c>
      <c r="B4" s="267" t="s">
        <v>821</v>
      </c>
      <c r="C4" s="70"/>
      <c r="D4" s="71"/>
      <c r="E4" s="71"/>
      <c r="F4" s="71"/>
      <c r="G4" s="71"/>
      <c r="H4" s="71"/>
      <c r="I4" s="71"/>
      <c r="J4" s="71"/>
      <c r="K4" s="71"/>
      <c r="L4" s="71"/>
      <c r="M4" s="71"/>
      <c r="N4" s="71"/>
      <c r="O4" s="71"/>
      <c r="P4" s="71"/>
      <c r="Q4" s="71"/>
      <c r="R4" s="72"/>
      <c r="U4" s="28"/>
      <c r="V4" s="28"/>
      <c r="W4" s="28"/>
      <c r="X4" s="28"/>
      <c r="Y4" s="28"/>
      <c r="Z4" s="28"/>
      <c r="AA4" s="28"/>
    </row>
    <row r="5" spans="1:27" ht="7.5" customHeight="1" x14ac:dyDescent="0.35">
      <c r="A5" s="472"/>
      <c r="B5" s="30"/>
      <c r="C5" s="30"/>
      <c r="D5" s="30"/>
      <c r="E5" s="30"/>
      <c r="F5" s="30"/>
      <c r="G5" s="30"/>
      <c r="H5" s="30"/>
      <c r="I5" s="30"/>
      <c r="J5" s="30"/>
      <c r="K5" s="30"/>
      <c r="L5" s="30"/>
      <c r="M5" s="30"/>
      <c r="N5" s="30"/>
      <c r="O5" s="30"/>
      <c r="P5" s="30"/>
      <c r="Q5" s="30"/>
      <c r="R5" s="74"/>
      <c r="U5" s="28"/>
      <c r="V5" s="28"/>
      <c r="W5" s="28"/>
      <c r="X5" s="28"/>
      <c r="Y5" s="28"/>
      <c r="Z5" s="28"/>
      <c r="AA5" s="28"/>
    </row>
    <row r="6" spans="1:27" ht="13.5" customHeight="1" x14ac:dyDescent="0.35">
      <c r="A6" s="472"/>
      <c r="B6" s="81" t="s">
        <v>776</v>
      </c>
      <c r="C6" s="81"/>
      <c r="D6" s="30"/>
      <c r="E6" s="30"/>
      <c r="F6" s="30"/>
      <c r="G6" s="30"/>
      <c r="H6" s="30"/>
      <c r="I6" s="30"/>
      <c r="J6" s="30"/>
      <c r="K6" s="30"/>
      <c r="L6" s="30"/>
      <c r="M6" s="30"/>
      <c r="N6" s="30"/>
      <c r="O6" s="30"/>
      <c r="P6" s="30"/>
      <c r="Q6" s="30"/>
      <c r="R6" s="74"/>
      <c r="U6" s="28"/>
      <c r="V6" s="28"/>
      <c r="W6" s="28"/>
      <c r="X6" s="28"/>
      <c r="Y6" s="28"/>
      <c r="Z6" s="28"/>
      <c r="AA6" s="28"/>
    </row>
    <row r="7" spans="1:27" ht="13.5" customHeight="1" x14ac:dyDescent="0.35">
      <c r="A7" s="472"/>
      <c r="B7" s="354" t="s">
        <v>777</v>
      </c>
      <c r="C7" s="354"/>
      <c r="D7" s="30"/>
      <c r="E7" s="30"/>
      <c r="F7" s="30"/>
      <c r="G7" s="30"/>
      <c r="H7" s="30"/>
      <c r="I7" s="30"/>
      <c r="J7" s="30"/>
      <c r="K7" s="30"/>
      <c r="L7" s="30"/>
      <c r="M7" s="30"/>
      <c r="N7" s="30"/>
      <c r="O7" s="30"/>
      <c r="P7" s="30"/>
      <c r="Q7" s="30"/>
      <c r="R7" s="74"/>
      <c r="U7" s="28"/>
      <c r="V7" s="28"/>
      <c r="W7" s="28"/>
      <c r="X7" s="28"/>
      <c r="Y7" s="28"/>
      <c r="Z7" s="28"/>
      <c r="AA7" s="28"/>
    </row>
    <row r="8" spans="1:27" ht="13.5" customHeight="1" x14ac:dyDescent="0.35">
      <c r="A8" s="472"/>
      <c r="B8" s="354" t="s">
        <v>778</v>
      </c>
      <c r="C8" s="80"/>
      <c r="D8" s="30"/>
      <c r="E8" s="30"/>
      <c r="F8" s="30"/>
      <c r="G8" s="30"/>
      <c r="H8" s="30"/>
      <c r="I8" s="30"/>
      <c r="J8" s="30"/>
      <c r="K8" s="30"/>
      <c r="L8" s="30"/>
      <c r="M8" s="30"/>
      <c r="N8" s="30"/>
      <c r="O8" s="30"/>
      <c r="P8" s="30"/>
      <c r="Q8" s="30"/>
      <c r="R8" s="74"/>
      <c r="U8" s="28"/>
      <c r="V8" s="28"/>
      <c r="W8" s="28"/>
      <c r="X8" s="28"/>
      <c r="Y8" s="28"/>
      <c r="Z8" s="28"/>
      <c r="AA8" s="28"/>
    </row>
    <row r="9" spans="1:27" ht="13.5" customHeight="1" x14ac:dyDescent="0.35">
      <c r="A9" s="472"/>
      <c r="B9" s="80" t="s">
        <v>779</v>
      </c>
      <c r="C9" s="80"/>
      <c r="D9" s="30"/>
      <c r="E9" s="30"/>
      <c r="F9" s="30"/>
      <c r="G9" s="30"/>
      <c r="H9" s="30"/>
      <c r="I9" s="30"/>
      <c r="J9" s="30"/>
      <c r="K9" s="30"/>
      <c r="L9" s="30"/>
      <c r="M9" s="30"/>
      <c r="N9" s="30"/>
      <c r="O9" s="30"/>
      <c r="P9" s="30"/>
      <c r="Q9" s="30"/>
      <c r="R9" s="74"/>
      <c r="U9" s="28"/>
      <c r="V9" s="28"/>
      <c r="W9" s="28"/>
      <c r="X9" s="28"/>
      <c r="Y9" s="28"/>
      <c r="Z9" s="28"/>
      <c r="AA9" s="28"/>
    </row>
    <row r="10" spans="1:27" ht="15" customHeight="1" x14ac:dyDescent="0.35">
      <c r="A10" s="472"/>
      <c r="B10" s="80" t="s">
        <v>780</v>
      </c>
      <c r="C10" s="80"/>
      <c r="D10" s="30"/>
      <c r="E10" s="30"/>
      <c r="F10" s="30"/>
      <c r="G10" s="30"/>
      <c r="H10" s="30"/>
      <c r="I10" s="30"/>
      <c r="J10" s="30"/>
      <c r="K10" s="30"/>
      <c r="L10" s="30"/>
      <c r="M10" s="30"/>
      <c r="N10" s="30"/>
      <c r="O10" s="30"/>
      <c r="P10" s="30"/>
      <c r="Q10" s="30"/>
      <c r="R10" s="74"/>
      <c r="U10" s="28"/>
      <c r="V10" s="28"/>
      <c r="W10" s="28"/>
      <c r="X10" s="28"/>
      <c r="Y10" s="28"/>
      <c r="Z10" s="28"/>
      <c r="AA10" s="28"/>
    </row>
    <row r="11" spans="1:27" ht="7.5" customHeight="1" x14ac:dyDescent="0.35">
      <c r="A11" s="472"/>
      <c r="B11" s="30"/>
      <c r="C11" s="79"/>
      <c r="D11" s="30"/>
      <c r="E11" s="30"/>
      <c r="F11" s="30"/>
      <c r="G11" s="30"/>
      <c r="H11" s="30"/>
      <c r="I11" s="30"/>
      <c r="J11" s="30"/>
      <c r="K11" s="30"/>
      <c r="L11" s="30"/>
      <c r="M11" s="30"/>
      <c r="N11" s="30"/>
      <c r="O11" s="30"/>
      <c r="P11" s="30"/>
      <c r="Q11" s="30"/>
      <c r="R11" s="74"/>
      <c r="U11" s="28"/>
      <c r="V11" s="28"/>
      <c r="W11" s="28"/>
      <c r="X11" s="28"/>
      <c r="Y11" s="28"/>
      <c r="Z11" s="28"/>
      <c r="AA11" s="28"/>
    </row>
    <row r="12" spans="1:27" ht="15" customHeight="1" x14ac:dyDescent="0.4">
      <c r="A12" s="472"/>
      <c r="B12" s="91" t="s">
        <v>822</v>
      </c>
      <c r="C12" s="194"/>
      <c r="D12" s="30"/>
      <c r="E12" s="30"/>
      <c r="F12" s="30"/>
      <c r="G12" s="30"/>
      <c r="H12" s="30"/>
      <c r="I12" s="30"/>
      <c r="J12" s="30"/>
      <c r="K12" s="30"/>
      <c r="L12" s="30"/>
      <c r="M12" s="30"/>
      <c r="N12" s="30"/>
      <c r="O12" s="30"/>
      <c r="P12" s="30"/>
      <c r="Q12" s="30"/>
      <c r="R12" s="74"/>
      <c r="U12" s="28"/>
      <c r="V12" s="28"/>
      <c r="W12" s="28"/>
      <c r="X12" s="28"/>
      <c r="Y12" s="28"/>
      <c r="Z12" s="28"/>
      <c r="AA12" s="28"/>
    </row>
    <row r="13" spans="1:27" ht="15" customHeight="1" x14ac:dyDescent="0.35">
      <c r="A13" s="472"/>
      <c r="B13" s="356" t="s">
        <v>92</v>
      </c>
      <c r="C13" s="151" t="s">
        <v>823</v>
      </c>
      <c r="D13" s="30"/>
      <c r="E13" s="30"/>
      <c r="F13" s="30"/>
      <c r="G13" s="30"/>
      <c r="H13" s="531"/>
      <c r="I13" s="532"/>
      <c r="J13" s="30" t="s">
        <v>588</v>
      </c>
      <c r="K13" s="30"/>
      <c r="L13" s="30"/>
      <c r="M13" s="30"/>
      <c r="N13" s="30"/>
      <c r="O13" s="30"/>
      <c r="P13" s="163"/>
      <c r="Q13" s="30"/>
      <c r="R13" s="74"/>
      <c r="U13" s="28"/>
      <c r="V13" s="28"/>
      <c r="W13" s="28"/>
      <c r="X13" s="28"/>
      <c r="Y13" s="28"/>
      <c r="Z13" s="28"/>
      <c r="AA13" s="28"/>
    </row>
    <row r="14" spans="1:27" ht="7.5" customHeight="1" x14ac:dyDescent="0.35">
      <c r="A14" s="472"/>
      <c r="B14" s="356"/>
      <c r="C14" s="151"/>
      <c r="D14" s="30"/>
      <c r="E14" s="30"/>
      <c r="F14" s="30"/>
      <c r="G14" s="30"/>
      <c r="H14" s="30"/>
      <c r="I14" s="30"/>
      <c r="J14" s="30"/>
      <c r="K14" s="30"/>
      <c r="L14" s="30"/>
      <c r="M14" s="30"/>
      <c r="N14" s="30"/>
      <c r="O14" s="30"/>
      <c r="P14" s="163"/>
      <c r="Q14" s="30"/>
      <c r="R14" s="74"/>
      <c r="U14" s="28"/>
      <c r="V14" s="28"/>
      <c r="W14" s="28"/>
      <c r="X14" s="28"/>
      <c r="Y14" s="28"/>
      <c r="Z14" s="28"/>
      <c r="AA14" s="28"/>
    </row>
    <row r="15" spans="1:27" ht="15" customHeight="1" x14ac:dyDescent="0.35">
      <c r="A15" s="472"/>
      <c r="B15" s="356"/>
      <c r="C15" s="151"/>
      <c r="D15" s="30"/>
      <c r="E15" s="30"/>
      <c r="F15" s="30"/>
      <c r="G15" s="30"/>
      <c r="H15" s="628" t="s">
        <v>824</v>
      </c>
      <c r="I15" s="629"/>
      <c r="J15" s="630" t="s">
        <v>824</v>
      </c>
      <c r="K15" s="630"/>
      <c r="L15" s="356"/>
      <c r="M15" s="30"/>
      <c r="N15" s="30"/>
      <c r="O15" s="30"/>
      <c r="P15" s="163"/>
      <c r="Q15" s="30"/>
      <c r="R15" s="74"/>
      <c r="U15" s="28"/>
      <c r="V15" s="28"/>
      <c r="W15" s="28"/>
      <c r="X15" s="28"/>
      <c r="Y15" s="28"/>
      <c r="Z15" s="28"/>
      <c r="AA15" s="28"/>
    </row>
    <row r="16" spans="1:27" ht="15" customHeight="1" x14ac:dyDescent="0.35">
      <c r="A16" s="472"/>
      <c r="B16" s="356"/>
      <c r="C16" s="151"/>
      <c r="D16" s="30"/>
      <c r="E16" s="30"/>
      <c r="F16" s="30"/>
      <c r="G16" s="30"/>
      <c r="H16" s="631" t="s">
        <v>825</v>
      </c>
      <c r="I16" s="632"/>
      <c r="J16" s="633" t="s">
        <v>826</v>
      </c>
      <c r="K16" s="633"/>
      <c r="L16" s="356"/>
      <c r="M16" s="30"/>
      <c r="N16" s="30"/>
      <c r="O16" s="30"/>
      <c r="P16" s="163"/>
      <c r="Q16" s="30"/>
      <c r="R16" s="74"/>
      <c r="U16" s="28"/>
      <c r="V16" s="28"/>
      <c r="W16" s="28"/>
      <c r="X16" s="28"/>
      <c r="Y16" s="28"/>
      <c r="Z16" s="28"/>
      <c r="AA16" s="28"/>
    </row>
    <row r="17" spans="1:27" ht="15" customHeight="1" x14ac:dyDescent="0.35">
      <c r="A17" s="472"/>
      <c r="B17" s="356"/>
      <c r="C17" s="151"/>
      <c r="D17" s="30"/>
      <c r="E17" s="30"/>
      <c r="F17" s="30"/>
      <c r="G17" s="30"/>
      <c r="H17" s="626" t="s">
        <v>628</v>
      </c>
      <c r="I17" s="634"/>
      <c r="J17" s="635" t="s">
        <v>628</v>
      </c>
      <c r="K17" s="635"/>
      <c r="L17" s="356"/>
      <c r="M17" s="30"/>
      <c r="N17" s="30"/>
      <c r="O17" s="30"/>
      <c r="P17" s="163"/>
      <c r="Q17" s="30"/>
      <c r="R17" s="74"/>
      <c r="U17" s="28"/>
      <c r="V17" s="28"/>
      <c r="W17" s="28"/>
      <c r="X17" s="28"/>
      <c r="Y17" s="28"/>
      <c r="Z17" s="28"/>
      <c r="AA17" s="28"/>
    </row>
    <row r="18" spans="1:27" ht="15" customHeight="1" x14ac:dyDescent="0.35">
      <c r="A18" s="472"/>
      <c r="B18" s="356"/>
      <c r="C18" s="151" t="s">
        <v>827</v>
      </c>
      <c r="D18" s="30"/>
      <c r="E18" s="30"/>
      <c r="F18" s="30"/>
      <c r="G18" s="30"/>
      <c r="H18" s="603"/>
      <c r="I18" s="600"/>
      <c r="J18" s="603"/>
      <c r="K18" s="600"/>
      <c r="L18" s="356"/>
      <c r="M18" s="30"/>
      <c r="N18" s="30"/>
      <c r="O18" s="30"/>
      <c r="P18" s="163"/>
      <c r="Q18" s="30"/>
      <c r="R18" s="74"/>
      <c r="U18" s="28"/>
      <c r="V18" s="28"/>
      <c r="W18" s="28"/>
      <c r="X18" s="28"/>
      <c r="Y18" s="28"/>
      <c r="Z18" s="28"/>
      <c r="AA18" s="28"/>
    </row>
    <row r="19" spans="1:27" ht="15" customHeight="1" x14ac:dyDescent="0.35">
      <c r="A19" s="472"/>
      <c r="B19" s="356"/>
      <c r="C19" s="151" t="s">
        <v>828</v>
      </c>
      <c r="D19" s="30"/>
      <c r="E19" s="30"/>
      <c r="F19" s="30"/>
      <c r="G19" s="30"/>
      <c r="H19" s="603"/>
      <c r="I19" s="600"/>
      <c r="J19" s="603"/>
      <c r="K19" s="600"/>
      <c r="L19" s="356"/>
      <c r="M19" s="30"/>
      <c r="N19" s="30"/>
      <c r="O19" s="30"/>
      <c r="P19" s="163"/>
      <c r="Q19" s="30"/>
      <c r="R19" s="74"/>
      <c r="U19" s="28"/>
      <c r="V19" s="29" t="s">
        <v>829</v>
      </c>
      <c r="W19" s="28"/>
      <c r="X19" s="445"/>
      <c r="Y19" s="28"/>
      <c r="Z19" s="28"/>
      <c r="AA19" s="28"/>
    </row>
    <row r="20" spans="1:27" ht="7.5" customHeight="1" x14ac:dyDescent="0.35">
      <c r="A20" s="472"/>
      <c r="B20" s="161"/>
      <c r="C20" s="30"/>
      <c r="D20" s="30"/>
      <c r="E20" s="30"/>
      <c r="F20" s="30"/>
      <c r="G20" s="30"/>
      <c r="H20" s="30"/>
      <c r="I20" s="30"/>
      <c r="J20" s="30"/>
      <c r="K20" s="30"/>
      <c r="L20" s="30"/>
      <c r="M20" s="30"/>
      <c r="N20" s="30"/>
      <c r="O20" s="30"/>
      <c r="P20" s="30"/>
      <c r="Q20" s="30"/>
      <c r="R20" s="74"/>
      <c r="U20" s="28"/>
      <c r="V20" s="28"/>
      <c r="W20" s="28"/>
      <c r="X20" s="445"/>
      <c r="Y20" s="28"/>
      <c r="Z20" s="28"/>
      <c r="AA20" s="28"/>
    </row>
    <row r="21" spans="1:27" ht="15" customHeight="1" x14ac:dyDescent="0.35">
      <c r="A21" s="472"/>
      <c r="B21" s="356" t="s">
        <v>110</v>
      </c>
      <c r="C21" s="151" t="s">
        <v>830</v>
      </c>
      <c r="D21" s="30"/>
      <c r="E21" s="30"/>
      <c r="F21" s="30"/>
      <c r="G21" s="30"/>
      <c r="H21" s="30"/>
      <c r="I21" s="30"/>
      <c r="J21" s="30"/>
      <c r="K21" s="30"/>
      <c r="L21" s="30"/>
      <c r="M21" s="30"/>
      <c r="N21" s="30"/>
      <c r="O21" s="30"/>
      <c r="P21" s="30"/>
      <c r="Q21" s="30"/>
      <c r="R21" s="74"/>
      <c r="S21" s="189"/>
      <c r="U21" s="28"/>
      <c r="V21" s="28" t="s">
        <v>831</v>
      </c>
      <c r="W21" s="28"/>
      <c r="X21" s="445">
        <v>1000</v>
      </c>
      <c r="Y21" s="28"/>
      <c r="Z21" s="28"/>
      <c r="AA21" s="28"/>
    </row>
    <row r="22" spans="1:27" ht="15" customHeight="1" x14ac:dyDescent="0.35">
      <c r="A22" s="472"/>
      <c r="B22" s="356"/>
      <c r="C22" s="159" t="s">
        <v>832</v>
      </c>
      <c r="D22" s="30"/>
      <c r="E22" s="30"/>
      <c r="F22" s="30"/>
      <c r="G22" s="30"/>
      <c r="H22" s="30"/>
      <c r="I22" s="30"/>
      <c r="J22" s="30"/>
      <c r="K22" s="30"/>
      <c r="L22" s="30"/>
      <c r="M22" s="30"/>
      <c r="N22" s="30"/>
      <c r="O22" s="30"/>
      <c r="P22" s="30"/>
      <c r="Q22" s="30"/>
      <c r="R22" s="74"/>
      <c r="S22" s="189"/>
      <c r="U22" s="28"/>
      <c r="V22" s="28" t="s">
        <v>833</v>
      </c>
      <c r="W22" s="28"/>
      <c r="X22" s="445">
        <v>1000000</v>
      </c>
      <c r="Y22" s="28"/>
      <c r="Z22" s="28"/>
      <c r="AA22" s="28"/>
    </row>
    <row r="23" spans="1:27" ht="15" customHeight="1" x14ac:dyDescent="0.35">
      <c r="A23" s="472"/>
      <c r="B23" s="356"/>
      <c r="C23" s="159" t="s">
        <v>834</v>
      </c>
      <c r="D23" s="30"/>
      <c r="E23" s="30"/>
      <c r="F23" s="30"/>
      <c r="G23" s="30"/>
      <c r="H23" s="30"/>
      <c r="I23" s="30"/>
      <c r="J23" s="30"/>
      <c r="K23" s="30"/>
      <c r="L23" s="30"/>
      <c r="M23" s="30"/>
      <c r="N23" s="30"/>
      <c r="O23" s="30"/>
      <c r="P23" s="30"/>
      <c r="Q23" s="30"/>
      <c r="R23" s="74"/>
      <c r="S23" s="189"/>
      <c r="U23" s="28"/>
      <c r="V23" s="28" t="s">
        <v>835</v>
      </c>
      <c r="W23" s="28"/>
      <c r="X23" s="445">
        <f>1000000/1000</f>
        <v>1000</v>
      </c>
      <c r="Y23" s="28"/>
      <c r="Z23" s="28"/>
      <c r="AA23" s="28"/>
    </row>
    <row r="24" spans="1:27" ht="15" customHeight="1" x14ac:dyDescent="0.35">
      <c r="A24" s="472"/>
      <c r="B24" s="356"/>
      <c r="C24" s="159" t="s">
        <v>836</v>
      </c>
      <c r="D24" s="30"/>
      <c r="E24" s="30"/>
      <c r="F24" s="30"/>
      <c r="G24" s="30"/>
      <c r="H24" s="30"/>
      <c r="I24" s="30"/>
      <c r="J24" s="30"/>
      <c r="K24" s="30"/>
      <c r="L24" s="30"/>
      <c r="M24" s="30"/>
      <c r="N24" s="30"/>
      <c r="O24" s="30"/>
      <c r="P24" s="30"/>
      <c r="Q24" s="30"/>
      <c r="R24" s="74"/>
      <c r="S24" s="189"/>
      <c r="U24" s="28"/>
      <c r="V24" s="28" t="s">
        <v>837</v>
      </c>
      <c r="W24" s="28">
        <v>3</v>
      </c>
      <c r="X24" s="28" t="s">
        <v>838</v>
      </c>
      <c r="Y24" s="28"/>
      <c r="Z24" s="28"/>
      <c r="AA24" s="28"/>
    </row>
    <row r="25" spans="1:27" ht="15" customHeight="1" x14ac:dyDescent="0.35">
      <c r="A25" s="472"/>
      <c r="B25" s="161"/>
      <c r="C25" s="163"/>
      <c r="D25" s="30"/>
      <c r="E25" s="30"/>
      <c r="F25" s="30"/>
      <c r="G25" s="30"/>
      <c r="H25" s="621" t="s">
        <v>839</v>
      </c>
      <c r="I25" s="622"/>
      <c r="J25" s="622"/>
      <c r="K25" s="623"/>
      <c r="L25" s="357"/>
      <c r="M25" s="652" t="s">
        <v>840</v>
      </c>
      <c r="N25" s="653"/>
      <c r="O25" s="653"/>
      <c r="P25" s="654"/>
      <c r="Q25" s="30"/>
      <c r="R25" s="74"/>
      <c r="S25" s="189"/>
      <c r="U25" s="28"/>
      <c r="V25" s="28"/>
      <c r="W25" s="28">
        <v>3</v>
      </c>
      <c r="X25" s="28" t="s">
        <v>841</v>
      </c>
      <c r="Y25" s="28"/>
      <c r="Z25" s="28"/>
      <c r="AA25" s="28"/>
    </row>
    <row r="26" spans="1:27" ht="15" customHeight="1" x14ac:dyDescent="0.4">
      <c r="A26" s="472"/>
      <c r="B26" s="161"/>
      <c r="C26" s="358" t="s">
        <v>842</v>
      </c>
      <c r="D26" s="357"/>
      <c r="E26" s="357"/>
      <c r="F26" s="357"/>
      <c r="G26" s="357"/>
      <c r="H26" s="642" t="s">
        <v>843</v>
      </c>
      <c r="I26" s="643"/>
      <c r="J26" s="628" t="s">
        <v>844</v>
      </c>
      <c r="K26" s="644"/>
      <c r="L26" s="357"/>
      <c r="M26" s="643" t="s">
        <v>843</v>
      </c>
      <c r="N26" s="643"/>
      <c r="O26" s="628" t="s">
        <v>844</v>
      </c>
      <c r="P26" s="629"/>
      <c r="Q26" s="30"/>
      <c r="R26" s="74"/>
      <c r="U26" s="28"/>
      <c r="V26" s="29" t="s">
        <v>845</v>
      </c>
      <c r="W26" s="28"/>
      <c r="X26" s="28"/>
      <c r="Y26" s="28"/>
      <c r="Z26" s="28"/>
      <c r="AA26" s="28"/>
    </row>
    <row r="27" spans="1:27" ht="15" customHeight="1" x14ac:dyDescent="0.35">
      <c r="A27" s="472"/>
      <c r="B27" s="161"/>
      <c r="C27" s="357"/>
      <c r="D27" s="357"/>
      <c r="E27" s="357"/>
      <c r="F27" s="357"/>
      <c r="G27" s="357"/>
      <c r="H27" s="645" t="s">
        <v>846</v>
      </c>
      <c r="I27" s="646"/>
      <c r="J27" s="631" t="s">
        <v>846</v>
      </c>
      <c r="K27" s="647"/>
      <c r="L27" s="357"/>
      <c r="M27" s="646" t="s">
        <v>846</v>
      </c>
      <c r="N27" s="646"/>
      <c r="O27" s="631" t="s">
        <v>846</v>
      </c>
      <c r="P27" s="632"/>
      <c r="Q27" s="30"/>
      <c r="R27" s="74"/>
      <c r="U27" s="28"/>
      <c r="V27" s="44"/>
      <c r="W27" s="33"/>
      <c r="X27" s="33"/>
      <c r="Y27" s="33" t="s">
        <v>847</v>
      </c>
      <c r="Z27" s="34"/>
      <c r="AA27" s="28"/>
    </row>
    <row r="28" spans="1:27" ht="15" customHeight="1" x14ac:dyDescent="0.35">
      <c r="A28" s="472"/>
      <c r="B28" s="161"/>
      <c r="C28" s="357"/>
      <c r="D28" s="357"/>
      <c r="E28" s="357"/>
      <c r="F28" s="357"/>
      <c r="G28" s="357"/>
      <c r="H28" s="624" t="s">
        <v>628</v>
      </c>
      <c r="I28" s="625"/>
      <c r="J28" s="626" t="s">
        <v>848</v>
      </c>
      <c r="K28" s="627"/>
      <c r="L28" s="357"/>
      <c r="M28" s="625" t="s">
        <v>628</v>
      </c>
      <c r="N28" s="625"/>
      <c r="O28" s="626" t="s">
        <v>848</v>
      </c>
      <c r="P28" s="634"/>
      <c r="Q28" s="30"/>
      <c r="R28" s="74"/>
      <c r="U28" s="28"/>
      <c r="V28" s="45"/>
      <c r="W28" s="48"/>
      <c r="X28" s="28"/>
      <c r="Y28" s="28" t="s">
        <v>849</v>
      </c>
      <c r="Z28" s="36" t="s">
        <v>850</v>
      </c>
      <c r="AA28" s="28"/>
    </row>
    <row r="29" spans="1:27" ht="15" customHeight="1" x14ac:dyDescent="0.35">
      <c r="A29" s="472"/>
      <c r="B29" s="161"/>
      <c r="C29" s="169" t="s">
        <v>827</v>
      </c>
      <c r="D29" s="30"/>
      <c r="E29" s="357"/>
      <c r="F29" s="357"/>
      <c r="G29" s="357"/>
      <c r="H29" s="598"/>
      <c r="I29" s="600"/>
      <c r="J29" s="603"/>
      <c r="K29" s="608"/>
      <c r="L29" s="405"/>
      <c r="M29" s="603"/>
      <c r="N29" s="600"/>
      <c r="O29" s="603"/>
      <c r="P29" s="600"/>
      <c r="Q29" s="30"/>
      <c r="R29" s="74"/>
      <c r="U29" s="28"/>
      <c r="V29" s="45"/>
      <c r="W29" s="48"/>
      <c r="X29" s="28" t="s">
        <v>851</v>
      </c>
      <c r="Y29" s="28" t="s">
        <v>848</v>
      </c>
      <c r="Z29" s="36"/>
      <c r="AA29" s="28"/>
    </row>
    <row r="30" spans="1:27" ht="15" customHeight="1" x14ac:dyDescent="0.35">
      <c r="A30" s="472"/>
      <c r="B30" s="161"/>
      <c r="C30" s="359" t="s">
        <v>852</v>
      </c>
      <c r="D30" s="30"/>
      <c r="E30" s="357"/>
      <c r="F30" s="357"/>
      <c r="G30" s="357"/>
      <c r="H30" s="598"/>
      <c r="I30" s="600"/>
      <c r="J30" s="603"/>
      <c r="K30" s="608"/>
      <c r="L30" s="405"/>
      <c r="M30" s="603"/>
      <c r="N30" s="600"/>
      <c r="O30" s="603"/>
      <c r="P30" s="600"/>
      <c r="Q30" s="30"/>
      <c r="R30" s="74"/>
      <c r="U30" s="28"/>
      <c r="V30" s="57" t="s">
        <v>827</v>
      </c>
      <c r="W30" s="48"/>
      <c r="X30" s="447">
        <v>1</v>
      </c>
      <c r="Y30" s="48">
        <f>X30*J29</f>
        <v>0</v>
      </c>
      <c r="Z30" s="449">
        <f>Y30*O29</f>
        <v>0</v>
      </c>
      <c r="AA30" s="28"/>
    </row>
    <row r="31" spans="1:27" ht="15" customHeight="1" x14ac:dyDescent="0.35">
      <c r="A31" s="472"/>
      <c r="B31" s="161"/>
      <c r="C31" s="360" t="s">
        <v>853</v>
      </c>
      <c r="D31" s="164"/>
      <c r="E31" s="164"/>
      <c r="F31" s="164"/>
      <c r="G31" s="164"/>
      <c r="H31" s="598"/>
      <c r="I31" s="600"/>
      <c r="J31" s="603"/>
      <c r="K31" s="608"/>
      <c r="L31" s="405"/>
      <c r="M31" s="603"/>
      <c r="N31" s="600"/>
      <c r="O31" s="603"/>
      <c r="P31" s="600"/>
      <c r="Q31" s="30"/>
      <c r="R31" s="74"/>
      <c r="U31" s="28"/>
      <c r="V31" s="45" t="s">
        <v>852</v>
      </c>
      <c r="W31" s="48"/>
      <c r="X31" s="447">
        <v>1.5</v>
      </c>
      <c r="Y31" s="48">
        <f>X31*J30</f>
        <v>0</v>
      </c>
      <c r="Z31" s="449">
        <f t="shared" ref="Z31:Z34" si="0">Y31*O30</f>
        <v>0</v>
      </c>
      <c r="AA31" s="28"/>
    </row>
    <row r="32" spans="1:27" ht="15" customHeight="1" x14ac:dyDescent="0.35">
      <c r="A32" s="472"/>
      <c r="B32" s="161"/>
      <c r="C32" s="169" t="s">
        <v>854</v>
      </c>
      <c r="D32" s="30"/>
      <c r="E32" s="357"/>
      <c r="F32" s="357"/>
      <c r="G32" s="357"/>
      <c r="H32" s="598"/>
      <c r="I32" s="600"/>
      <c r="J32" s="603"/>
      <c r="K32" s="608"/>
      <c r="L32" s="405"/>
      <c r="M32" s="603"/>
      <c r="N32" s="600"/>
      <c r="O32" s="603"/>
      <c r="P32" s="600"/>
      <c r="Q32" s="30"/>
      <c r="R32" s="74"/>
      <c r="U32" s="28"/>
      <c r="V32" s="45" t="s">
        <v>855</v>
      </c>
      <c r="W32" s="48"/>
      <c r="X32" s="447">
        <f>1.5*1.5</f>
        <v>2.25</v>
      </c>
      <c r="Y32" s="48">
        <f>X32*J31</f>
        <v>0</v>
      </c>
      <c r="Z32" s="449">
        <f t="shared" si="0"/>
        <v>0</v>
      </c>
      <c r="AA32" s="28"/>
    </row>
    <row r="33" spans="1:27" ht="15" customHeight="1" thickBot="1" x14ac:dyDescent="0.4">
      <c r="A33" s="472"/>
      <c r="B33" s="161"/>
      <c r="C33" s="359" t="s">
        <v>856</v>
      </c>
      <c r="D33" s="30"/>
      <c r="E33" s="357"/>
      <c r="F33" s="357"/>
      <c r="G33" s="357"/>
      <c r="H33" s="648"/>
      <c r="I33" s="649"/>
      <c r="J33" s="636"/>
      <c r="K33" s="637"/>
      <c r="L33" s="405"/>
      <c r="M33" s="655"/>
      <c r="N33" s="649"/>
      <c r="O33" s="636"/>
      <c r="P33" s="656"/>
      <c r="Q33" s="30"/>
      <c r="R33" s="74"/>
      <c r="U33" s="28"/>
      <c r="V33" s="45" t="s">
        <v>857</v>
      </c>
      <c r="W33" s="48"/>
      <c r="X33" s="447">
        <v>1.3</v>
      </c>
      <c r="Y33" s="48">
        <f>X33*J32</f>
        <v>0</v>
      </c>
      <c r="Z33" s="449">
        <f t="shared" si="0"/>
        <v>0</v>
      </c>
      <c r="AA33" s="28"/>
    </row>
    <row r="34" spans="1:27" ht="15" customHeight="1" thickTop="1" x14ac:dyDescent="0.35">
      <c r="A34" s="472"/>
      <c r="B34" s="161"/>
      <c r="C34" s="357" t="s">
        <v>858</v>
      </c>
      <c r="D34" s="359"/>
      <c r="E34" s="357"/>
      <c r="F34" s="357"/>
      <c r="G34" s="357"/>
      <c r="H34" s="638">
        <f>SUM(H29,H30,H32,H33)</f>
        <v>0</v>
      </c>
      <c r="I34" s="639"/>
      <c r="J34" s="640">
        <f t="shared" ref="J34" si="1">SUM(J29,J30,J32,J33)</f>
        <v>0</v>
      </c>
      <c r="K34" s="641"/>
      <c r="L34" s="357"/>
      <c r="M34" s="657">
        <f>SUM(M29,M30,M32,M33)</f>
        <v>0</v>
      </c>
      <c r="N34" s="639"/>
      <c r="O34" s="640">
        <f t="shared" ref="O34" si="2">SUM(O29,O30,O32,O33)</f>
        <v>0</v>
      </c>
      <c r="P34" s="658"/>
      <c r="Q34" s="30"/>
      <c r="R34" s="74"/>
      <c r="U34" s="28"/>
      <c r="V34" s="45" t="s">
        <v>856</v>
      </c>
      <c r="W34" s="48"/>
      <c r="X34" s="447">
        <v>1</v>
      </c>
      <c r="Y34" s="48">
        <f>X34*J33</f>
        <v>0</v>
      </c>
      <c r="Z34" s="449">
        <f t="shared" si="0"/>
        <v>0</v>
      </c>
      <c r="AA34" s="28"/>
    </row>
    <row r="35" spans="1:27" ht="7.5" customHeight="1" x14ac:dyDescent="0.35">
      <c r="A35" s="472"/>
      <c r="B35" s="161"/>
      <c r="C35" s="357"/>
      <c r="D35" s="359"/>
      <c r="E35" s="357"/>
      <c r="F35" s="357"/>
      <c r="G35" s="357"/>
      <c r="H35" s="210"/>
      <c r="I35" s="209"/>
      <c r="J35" s="209"/>
      <c r="K35" s="211"/>
      <c r="L35" s="357"/>
      <c r="M35" s="255"/>
      <c r="N35" s="209"/>
      <c r="O35" s="209"/>
      <c r="P35" s="253"/>
      <c r="Q35" s="357"/>
      <c r="R35" s="74"/>
      <c r="U35" s="28"/>
      <c r="V35" s="45"/>
      <c r="W35" s="48"/>
      <c r="X35" s="48"/>
      <c r="Y35" s="28"/>
      <c r="Z35" s="36"/>
      <c r="AA35" s="28"/>
    </row>
    <row r="36" spans="1:27" ht="15" customHeight="1" x14ac:dyDescent="0.4">
      <c r="A36" s="472"/>
      <c r="B36" s="161"/>
      <c r="C36" s="358" t="s">
        <v>859</v>
      </c>
      <c r="D36" s="357"/>
      <c r="E36" s="357"/>
      <c r="F36" s="357"/>
      <c r="G36" s="357"/>
      <c r="H36" s="642" t="s">
        <v>860</v>
      </c>
      <c r="I36" s="643"/>
      <c r="J36" s="628" t="s">
        <v>861</v>
      </c>
      <c r="K36" s="644"/>
      <c r="L36" s="357"/>
      <c r="M36" s="643" t="s">
        <v>860</v>
      </c>
      <c r="N36" s="643"/>
      <c r="O36" s="628" t="s">
        <v>861</v>
      </c>
      <c r="P36" s="629"/>
      <c r="Q36" s="30"/>
      <c r="R36" s="74"/>
      <c r="U36" s="28"/>
      <c r="V36" s="45"/>
      <c r="W36" s="48"/>
      <c r="X36" s="446" t="s">
        <v>862</v>
      </c>
      <c r="Y36" s="28"/>
      <c r="Z36" s="36"/>
      <c r="AA36" s="28"/>
    </row>
    <row r="37" spans="1:27" ht="15" customHeight="1" x14ac:dyDescent="0.35">
      <c r="A37" s="472"/>
      <c r="B37" s="161"/>
      <c r="C37" s="357"/>
      <c r="D37" s="357"/>
      <c r="E37" s="357"/>
      <c r="F37" s="357"/>
      <c r="G37" s="357"/>
      <c r="H37" s="645" t="s">
        <v>846</v>
      </c>
      <c r="I37" s="646"/>
      <c r="J37" s="631" t="s">
        <v>846</v>
      </c>
      <c r="K37" s="647"/>
      <c r="L37" s="357"/>
      <c r="M37" s="646" t="s">
        <v>846</v>
      </c>
      <c r="N37" s="646"/>
      <c r="O37" s="631" t="s">
        <v>846</v>
      </c>
      <c r="P37" s="632"/>
      <c r="Q37" s="30"/>
      <c r="R37" s="74"/>
      <c r="U37" s="28"/>
      <c r="V37" s="45" t="s">
        <v>863</v>
      </c>
      <c r="W37" s="48"/>
      <c r="X37" s="447">
        <v>0.25</v>
      </c>
      <c r="Y37" s="448">
        <f>X37*J39*$X$23/$W$24</f>
        <v>0</v>
      </c>
      <c r="Z37" s="449">
        <f>X37*O39*$X$23/$W$24</f>
        <v>0</v>
      </c>
      <c r="AA37" s="28"/>
    </row>
    <row r="38" spans="1:27" ht="15" customHeight="1" x14ac:dyDescent="0.35">
      <c r="A38" s="472"/>
      <c r="B38" s="161"/>
      <c r="C38" s="361" t="s">
        <v>864</v>
      </c>
      <c r="D38" s="357"/>
      <c r="E38" s="357"/>
      <c r="F38" s="357"/>
      <c r="G38" s="357"/>
      <c r="H38" s="624" t="s">
        <v>158</v>
      </c>
      <c r="I38" s="625"/>
      <c r="J38" s="626" t="s">
        <v>865</v>
      </c>
      <c r="K38" s="627"/>
      <c r="L38" s="357"/>
      <c r="M38" s="625" t="s">
        <v>158</v>
      </c>
      <c r="N38" s="625"/>
      <c r="O38" s="626" t="s">
        <v>865</v>
      </c>
      <c r="P38" s="634"/>
      <c r="Q38" s="30"/>
      <c r="R38" s="74"/>
      <c r="U38" s="28"/>
      <c r="V38" s="45" t="s">
        <v>866</v>
      </c>
      <c r="W38" s="48"/>
      <c r="X38" s="447">
        <v>0.75</v>
      </c>
      <c r="Y38" s="448">
        <f t="shared" ref="Y38:Y42" si="3">X38*J40*$X$23/$W$24</f>
        <v>0</v>
      </c>
      <c r="Z38" s="449">
        <f t="shared" ref="Z38:Z42" si="4">X38*O40*$X$23/$W$24</f>
        <v>0</v>
      </c>
      <c r="AA38" s="28"/>
    </row>
    <row r="39" spans="1:27" ht="15" customHeight="1" x14ac:dyDescent="0.35">
      <c r="A39" s="472"/>
      <c r="B39" s="161"/>
      <c r="C39" s="359" t="s">
        <v>863</v>
      </c>
      <c r="D39" s="30"/>
      <c r="E39" s="357"/>
      <c r="F39" s="357"/>
      <c r="G39" s="357"/>
      <c r="H39" s="596"/>
      <c r="I39" s="597"/>
      <c r="J39" s="594"/>
      <c r="K39" s="595"/>
      <c r="L39" s="406"/>
      <c r="M39" s="594"/>
      <c r="N39" s="597"/>
      <c r="O39" s="594"/>
      <c r="P39" s="597"/>
      <c r="Q39" s="30"/>
      <c r="R39" s="74"/>
      <c r="U39" s="28"/>
      <c r="V39" s="45" t="s">
        <v>867</v>
      </c>
      <c r="W39" s="48"/>
      <c r="X39" s="447">
        <v>0.9</v>
      </c>
      <c r="Y39" s="448">
        <f t="shared" si="3"/>
        <v>0</v>
      </c>
      <c r="Z39" s="449">
        <f t="shared" si="4"/>
        <v>0</v>
      </c>
      <c r="AA39" s="28"/>
    </row>
    <row r="40" spans="1:27" ht="15" customHeight="1" x14ac:dyDescent="0.35">
      <c r="A40" s="472"/>
      <c r="B40" s="161"/>
      <c r="C40" s="359" t="s">
        <v>866</v>
      </c>
      <c r="D40" s="30"/>
      <c r="E40" s="357"/>
      <c r="F40" s="357"/>
      <c r="G40" s="357"/>
      <c r="H40" s="596"/>
      <c r="I40" s="597"/>
      <c r="J40" s="594"/>
      <c r="K40" s="595"/>
      <c r="L40" s="406"/>
      <c r="M40" s="594"/>
      <c r="N40" s="597"/>
      <c r="O40" s="594"/>
      <c r="P40" s="597"/>
      <c r="Q40" s="30"/>
      <c r="R40" s="74"/>
      <c r="U40" s="28"/>
      <c r="V40" s="45" t="s">
        <v>868</v>
      </c>
      <c r="W40" s="48"/>
      <c r="X40" s="447">
        <v>0.75</v>
      </c>
      <c r="Y40" s="448">
        <f t="shared" si="3"/>
        <v>0</v>
      </c>
      <c r="Z40" s="449">
        <f t="shared" si="4"/>
        <v>0</v>
      </c>
      <c r="AA40" s="28"/>
    </row>
    <row r="41" spans="1:27" ht="15" customHeight="1" x14ac:dyDescent="0.35">
      <c r="A41" s="472"/>
      <c r="B41" s="161"/>
      <c r="C41" s="359" t="s">
        <v>867</v>
      </c>
      <c r="D41" s="30"/>
      <c r="E41" s="357"/>
      <c r="F41" s="357"/>
      <c r="G41" s="357"/>
      <c r="H41" s="596"/>
      <c r="I41" s="597"/>
      <c r="J41" s="594"/>
      <c r="K41" s="595"/>
      <c r="L41" s="406"/>
      <c r="M41" s="594"/>
      <c r="N41" s="597"/>
      <c r="O41" s="594"/>
      <c r="P41" s="597"/>
      <c r="Q41" s="30"/>
      <c r="R41" s="74"/>
      <c r="U41" s="28"/>
      <c r="V41" s="45" t="s">
        <v>869</v>
      </c>
      <c r="W41" s="48"/>
      <c r="X41" s="447">
        <v>0.25</v>
      </c>
      <c r="Y41" s="448">
        <f t="shared" si="3"/>
        <v>0</v>
      </c>
      <c r="Z41" s="449">
        <f t="shared" si="4"/>
        <v>0</v>
      </c>
      <c r="AA41" s="28"/>
    </row>
    <row r="42" spans="1:27" ht="15" customHeight="1" x14ac:dyDescent="0.35">
      <c r="A42" s="472"/>
      <c r="B42" s="161"/>
      <c r="C42" s="359" t="s">
        <v>868</v>
      </c>
      <c r="D42" s="30"/>
      <c r="E42" s="357"/>
      <c r="F42" s="357"/>
      <c r="G42" s="357"/>
      <c r="H42" s="596"/>
      <c r="I42" s="597"/>
      <c r="J42" s="594"/>
      <c r="K42" s="595"/>
      <c r="L42" s="406"/>
      <c r="M42" s="594"/>
      <c r="N42" s="597"/>
      <c r="O42" s="594"/>
      <c r="P42" s="597"/>
      <c r="Q42" s="30"/>
      <c r="R42" s="74"/>
      <c r="U42" s="28"/>
      <c r="V42" s="45" t="s">
        <v>870</v>
      </c>
      <c r="W42" s="48"/>
      <c r="X42" s="447">
        <v>0.5</v>
      </c>
      <c r="Y42" s="448">
        <f t="shared" si="3"/>
        <v>0</v>
      </c>
      <c r="Z42" s="449">
        <f t="shared" si="4"/>
        <v>0</v>
      </c>
      <c r="AA42" s="28"/>
    </row>
    <row r="43" spans="1:27" ht="15" customHeight="1" x14ac:dyDescent="0.35">
      <c r="A43" s="472"/>
      <c r="B43" s="161"/>
      <c r="C43" s="359" t="s">
        <v>869</v>
      </c>
      <c r="D43" s="30"/>
      <c r="E43" s="357"/>
      <c r="F43" s="357"/>
      <c r="G43" s="357"/>
      <c r="H43" s="596"/>
      <c r="I43" s="597"/>
      <c r="J43" s="594"/>
      <c r="K43" s="595"/>
      <c r="L43" s="406"/>
      <c r="M43" s="594"/>
      <c r="N43" s="597"/>
      <c r="O43" s="594"/>
      <c r="P43" s="597"/>
      <c r="Q43" s="30"/>
      <c r="R43" s="74"/>
      <c r="U43" s="28"/>
      <c r="V43" s="45"/>
      <c r="W43" s="48"/>
      <c r="X43" s="447"/>
      <c r="Y43" s="28"/>
      <c r="Z43" s="36"/>
      <c r="AA43" s="28"/>
    </row>
    <row r="44" spans="1:27" ht="15" customHeight="1" thickBot="1" x14ac:dyDescent="0.4">
      <c r="A44" s="472"/>
      <c r="B44" s="161"/>
      <c r="C44" s="169" t="s">
        <v>870</v>
      </c>
      <c r="D44" s="30"/>
      <c r="E44" s="357"/>
      <c r="F44" s="357"/>
      <c r="G44" s="357"/>
      <c r="H44" s="596"/>
      <c r="I44" s="597"/>
      <c r="J44" s="594"/>
      <c r="K44" s="595"/>
      <c r="L44" s="406"/>
      <c r="M44" s="594"/>
      <c r="N44" s="597"/>
      <c r="O44" s="594"/>
      <c r="P44" s="597"/>
      <c r="Q44" s="30"/>
      <c r="R44" s="74"/>
      <c r="U44" s="28"/>
      <c r="V44" s="45" t="s">
        <v>871</v>
      </c>
      <c r="W44" s="48"/>
      <c r="X44" s="447">
        <v>0.75</v>
      </c>
      <c r="Y44" s="448">
        <f>X44*J47*$X$23/$W$25</f>
        <v>0</v>
      </c>
      <c r="Z44" s="449">
        <f>X44*O47*$X$23/$W$25</f>
        <v>0</v>
      </c>
      <c r="AA44" s="28"/>
    </row>
    <row r="45" spans="1:27" ht="15" customHeight="1" thickTop="1" x14ac:dyDescent="0.35">
      <c r="A45" s="472"/>
      <c r="B45" s="161"/>
      <c r="C45" s="169" t="s">
        <v>858</v>
      </c>
      <c r="D45" s="30"/>
      <c r="E45" s="357"/>
      <c r="F45" s="357"/>
      <c r="G45" s="357"/>
      <c r="H45" s="609">
        <f>SUM(H39:I44)</f>
        <v>0</v>
      </c>
      <c r="I45" s="610"/>
      <c r="J45" s="611">
        <f>SUM(J39:K44)</f>
        <v>0</v>
      </c>
      <c r="K45" s="612"/>
      <c r="L45" s="357"/>
      <c r="M45" s="611">
        <f>SUM(M39:N44)</f>
        <v>0</v>
      </c>
      <c r="N45" s="610"/>
      <c r="O45" s="611">
        <f>SUM(O39:P44)</f>
        <v>0</v>
      </c>
      <c r="P45" s="610"/>
      <c r="Q45" s="30"/>
      <c r="R45" s="74"/>
      <c r="U45" s="28"/>
      <c r="V45" s="45" t="s">
        <v>872</v>
      </c>
      <c r="W45" s="28"/>
      <c r="X45" s="447">
        <v>0.5</v>
      </c>
      <c r="Y45" s="448">
        <f t="shared" ref="Y45:Y46" si="5">X45*J48*$X$23/$W$25</f>
        <v>0</v>
      </c>
      <c r="Z45" s="449">
        <f t="shared" ref="Z45:Z46" si="6">X45*O48*$X$23/$W$25</f>
        <v>0</v>
      </c>
      <c r="AA45" s="28"/>
    </row>
    <row r="46" spans="1:27" ht="15" customHeight="1" x14ac:dyDescent="0.35">
      <c r="A46" s="472"/>
      <c r="B46" s="161"/>
      <c r="C46" s="362" t="s">
        <v>873</v>
      </c>
      <c r="D46" s="30"/>
      <c r="E46" s="357"/>
      <c r="F46" s="357"/>
      <c r="G46" s="357"/>
      <c r="H46" s="624" t="s">
        <v>158</v>
      </c>
      <c r="I46" s="625"/>
      <c r="J46" s="626" t="s">
        <v>865</v>
      </c>
      <c r="K46" s="627"/>
      <c r="L46" s="151"/>
      <c r="M46" s="625" t="s">
        <v>158</v>
      </c>
      <c r="N46" s="625"/>
      <c r="O46" s="626" t="s">
        <v>865</v>
      </c>
      <c r="P46" s="634"/>
      <c r="Q46" s="30"/>
      <c r="R46" s="74"/>
      <c r="S46" s="257"/>
      <c r="U46" s="28"/>
      <c r="V46" s="45" t="s">
        <v>874</v>
      </c>
      <c r="W46" s="28"/>
      <c r="X46" s="447">
        <v>0.5</v>
      </c>
      <c r="Y46" s="448">
        <f t="shared" si="5"/>
        <v>0</v>
      </c>
      <c r="Z46" s="449">
        <f t="shared" si="6"/>
        <v>0</v>
      </c>
      <c r="AA46" s="28"/>
    </row>
    <row r="47" spans="1:27" ht="15" customHeight="1" x14ac:dyDescent="0.35">
      <c r="A47" s="472"/>
      <c r="B47" s="161"/>
      <c r="C47" s="169" t="s">
        <v>871</v>
      </c>
      <c r="D47" s="30"/>
      <c r="E47" s="357"/>
      <c r="F47" s="357"/>
      <c r="G47" s="357"/>
      <c r="H47" s="596"/>
      <c r="I47" s="597"/>
      <c r="J47" s="594"/>
      <c r="K47" s="595"/>
      <c r="L47" s="406"/>
      <c r="M47" s="594"/>
      <c r="N47" s="597"/>
      <c r="O47" s="594"/>
      <c r="P47" s="597"/>
      <c r="Q47" s="30"/>
      <c r="R47" s="74"/>
      <c r="U47" s="28"/>
      <c r="V47" s="212" t="s">
        <v>875</v>
      </c>
      <c r="W47" s="38"/>
      <c r="X47" s="41"/>
      <c r="Y47" s="49">
        <f>SUM(Y30:Y46)</f>
        <v>0</v>
      </c>
      <c r="Z47" s="450">
        <f>SUM(Z30:Z46)</f>
        <v>0</v>
      </c>
      <c r="AA47" s="28"/>
    </row>
    <row r="48" spans="1:27" ht="15" customHeight="1" x14ac:dyDescent="0.35">
      <c r="A48" s="472"/>
      <c r="B48" s="161"/>
      <c r="C48" s="359" t="s">
        <v>872</v>
      </c>
      <c r="D48" s="30"/>
      <c r="E48" s="357"/>
      <c r="F48" s="357"/>
      <c r="G48" s="357"/>
      <c r="H48" s="596"/>
      <c r="I48" s="597"/>
      <c r="J48" s="594"/>
      <c r="K48" s="595"/>
      <c r="L48" s="406"/>
      <c r="M48" s="594"/>
      <c r="N48" s="597"/>
      <c r="O48" s="594"/>
      <c r="P48" s="597"/>
      <c r="Q48" s="30"/>
      <c r="R48" s="74"/>
      <c r="U48" s="28"/>
      <c r="V48" s="28"/>
      <c r="W48" s="28"/>
      <c r="X48" s="28"/>
      <c r="Y48" s="28"/>
      <c r="Z48" s="28"/>
      <c r="AA48" s="28"/>
    </row>
    <row r="49" spans="1:27" ht="15" customHeight="1" thickBot="1" x14ac:dyDescent="0.4">
      <c r="A49" s="472"/>
      <c r="B49" s="161"/>
      <c r="C49" s="359" t="s">
        <v>874</v>
      </c>
      <c r="D49" s="30"/>
      <c r="E49" s="357"/>
      <c r="F49" s="357"/>
      <c r="G49" s="357"/>
      <c r="H49" s="596"/>
      <c r="I49" s="597"/>
      <c r="J49" s="594"/>
      <c r="K49" s="595"/>
      <c r="L49" s="406"/>
      <c r="M49" s="594"/>
      <c r="N49" s="597"/>
      <c r="O49" s="594"/>
      <c r="P49" s="597"/>
      <c r="Q49" s="30"/>
      <c r="R49" s="74"/>
      <c r="U49" s="28"/>
      <c r="V49" s="29" t="s">
        <v>876</v>
      </c>
      <c r="W49" s="28"/>
      <c r="X49" s="28"/>
      <c r="Y49" s="28"/>
      <c r="Z49" s="28"/>
      <c r="AA49" s="28"/>
    </row>
    <row r="50" spans="1:27" ht="15" customHeight="1" thickTop="1" x14ac:dyDescent="0.35">
      <c r="A50" s="472"/>
      <c r="B50" s="161"/>
      <c r="C50" s="357" t="s">
        <v>858</v>
      </c>
      <c r="D50" s="359"/>
      <c r="E50" s="357"/>
      <c r="F50" s="357"/>
      <c r="G50" s="357"/>
      <c r="H50" s="617">
        <f>SUM(H47:I49)</f>
        <v>0</v>
      </c>
      <c r="I50" s="618"/>
      <c r="J50" s="619">
        <f>SUM(J47:K49)</f>
        <v>0</v>
      </c>
      <c r="K50" s="620"/>
      <c r="L50" s="357"/>
      <c r="M50" s="611">
        <f>SUM(M47:N49)</f>
        <v>0</v>
      </c>
      <c r="N50" s="610"/>
      <c r="O50" s="611">
        <f>SUM(O47:P49)</f>
        <v>0</v>
      </c>
      <c r="P50" s="610"/>
      <c r="Q50" s="30"/>
      <c r="R50" s="74"/>
      <c r="U50" s="28"/>
      <c r="V50" s="44" t="s">
        <v>877</v>
      </c>
      <c r="W50" s="33" t="s">
        <v>274</v>
      </c>
      <c r="X50" s="33" t="s">
        <v>878</v>
      </c>
      <c r="Y50" s="33" t="s">
        <v>879</v>
      </c>
      <c r="Z50" s="34"/>
      <c r="AA50" s="28"/>
    </row>
    <row r="51" spans="1:27" ht="15" customHeight="1" x14ac:dyDescent="0.35">
      <c r="A51" s="472"/>
      <c r="B51" s="161"/>
      <c r="C51" s="30"/>
      <c r="D51" s="30"/>
      <c r="E51" s="30"/>
      <c r="F51" s="30"/>
      <c r="G51" s="30"/>
      <c r="H51" s="30"/>
      <c r="I51" s="30"/>
      <c r="J51" s="30"/>
      <c r="K51" s="30"/>
      <c r="L51" s="357"/>
      <c r="M51" s="30"/>
      <c r="N51" s="30"/>
      <c r="O51" s="30"/>
      <c r="P51" s="30"/>
      <c r="Q51" s="30"/>
      <c r="R51" s="74"/>
      <c r="U51" s="28"/>
      <c r="V51" s="45" t="s">
        <v>880</v>
      </c>
      <c r="W51" s="50" t="e">
        <f>#REF!</f>
        <v>#REF!</v>
      </c>
      <c r="X51" s="28">
        <v>1.4</v>
      </c>
      <c r="Y51" s="28" t="e">
        <f>W51*X51</f>
        <v>#REF!</v>
      </c>
      <c r="Z51" s="36"/>
      <c r="AA51" s="28"/>
    </row>
    <row r="52" spans="1:27" ht="15" customHeight="1" x14ac:dyDescent="0.35">
      <c r="A52" s="472"/>
      <c r="B52" s="357" t="s">
        <v>160</v>
      </c>
      <c r="C52" s="151" t="s">
        <v>881</v>
      </c>
      <c r="D52" s="357"/>
      <c r="E52" s="357"/>
      <c r="F52" s="357"/>
      <c r="G52" s="357"/>
      <c r="H52" s="357"/>
      <c r="I52" s="357"/>
      <c r="J52" s="357"/>
      <c r="K52" s="357"/>
      <c r="L52" s="357"/>
      <c r="M52" s="357"/>
      <c r="N52" s="357"/>
      <c r="O52" s="357"/>
      <c r="P52" s="357"/>
      <c r="Q52" s="357"/>
      <c r="R52" s="74"/>
      <c r="U52" s="28"/>
      <c r="V52" s="45" t="s">
        <v>882</v>
      </c>
      <c r="W52" s="50" t="e">
        <f>#REF!</f>
        <v>#REF!</v>
      </c>
      <c r="X52" s="28">
        <v>1.34</v>
      </c>
      <c r="Y52" s="28" t="e">
        <f>W52*X52</f>
        <v>#REF!</v>
      </c>
      <c r="Z52" s="36"/>
      <c r="AA52" s="28"/>
    </row>
    <row r="53" spans="1:27" ht="15" customHeight="1" x14ac:dyDescent="0.35">
      <c r="A53" s="472"/>
      <c r="B53" s="357"/>
      <c r="C53" s="151" t="s">
        <v>883</v>
      </c>
      <c r="D53" s="357"/>
      <c r="E53" s="357"/>
      <c r="F53" s="357"/>
      <c r="G53" s="357"/>
      <c r="H53" s="357"/>
      <c r="I53" s="357"/>
      <c r="J53" s="357"/>
      <c r="K53" s="357"/>
      <c r="L53" s="357"/>
      <c r="M53" s="357"/>
      <c r="N53" s="357"/>
      <c r="O53" s="357"/>
      <c r="P53" s="357"/>
      <c r="Q53" s="357"/>
      <c r="R53" s="74"/>
      <c r="U53" s="28"/>
      <c r="V53" s="45" t="s">
        <v>884</v>
      </c>
      <c r="W53" s="50" t="e">
        <f>#REF!</f>
        <v>#REF!</v>
      </c>
      <c r="X53" s="28">
        <v>1.28</v>
      </c>
      <c r="Y53" s="28" t="e">
        <f>W53*X53</f>
        <v>#REF!</v>
      </c>
      <c r="Z53" s="36"/>
      <c r="AA53" s="28"/>
    </row>
    <row r="54" spans="1:27" ht="15" customHeight="1" x14ac:dyDescent="0.35">
      <c r="A54" s="472"/>
      <c r="B54" s="357"/>
      <c r="C54" s="151" t="s">
        <v>885</v>
      </c>
      <c r="D54" s="357"/>
      <c r="E54" s="357"/>
      <c r="F54" s="357"/>
      <c r="G54" s="357"/>
      <c r="H54" s="357"/>
      <c r="I54" s="357"/>
      <c r="J54" s="357"/>
      <c r="K54" s="357"/>
      <c r="L54" s="357"/>
      <c r="M54" s="357"/>
      <c r="N54" s="357"/>
      <c r="O54" s="357"/>
      <c r="P54" s="357"/>
      <c r="Q54" s="357"/>
      <c r="R54" s="74"/>
      <c r="U54" s="28"/>
      <c r="V54" s="45" t="s">
        <v>886</v>
      </c>
      <c r="W54" s="50" t="e">
        <f>#REF!</f>
        <v>#REF!</v>
      </c>
      <c r="X54" s="28">
        <v>1</v>
      </c>
      <c r="Y54" s="28" t="e">
        <f>W54*X54</f>
        <v>#REF!</v>
      </c>
      <c r="Z54" s="36"/>
      <c r="AA54" s="28"/>
    </row>
    <row r="55" spans="1:27" ht="15" customHeight="1" x14ac:dyDescent="0.45">
      <c r="A55" s="472"/>
      <c r="B55" s="357"/>
      <c r="C55" s="363" t="s">
        <v>887</v>
      </c>
      <c r="D55" s="151" t="s">
        <v>888</v>
      </c>
      <c r="E55" s="357"/>
      <c r="F55" s="357"/>
      <c r="G55" s="357"/>
      <c r="H55" s="357"/>
      <c r="I55" s="401"/>
      <c r="J55" s="398" t="s">
        <v>630</v>
      </c>
      <c r="K55" s="399"/>
      <c r="L55" s="399"/>
      <c r="M55" s="400" t="s">
        <v>889</v>
      </c>
      <c r="N55" s="401"/>
      <c r="O55" s="151" t="s">
        <v>890</v>
      </c>
      <c r="P55" s="357"/>
      <c r="Q55" s="357"/>
      <c r="R55" s="74"/>
      <c r="U55" s="28"/>
      <c r="V55" s="40" t="s">
        <v>876</v>
      </c>
      <c r="W55" s="42"/>
      <c r="X55" s="42"/>
      <c r="Y55" s="42" t="e">
        <f>SUM(Y51:Y54)</f>
        <v>#REF!</v>
      </c>
      <c r="Z55" s="39"/>
      <c r="AA55" s="28"/>
    </row>
    <row r="56" spans="1:27" ht="15" customHeight="1" x14ac:dyDescent="0.45">
      <c r="A56" s="472"/>
      <c r="B56" s="357"/>
      <c r="C56" s="363" t="s">
        <v>891</v>
      </c>
      <c r="D56" s="151" t="s">
        <v>892</v>
      </c>
      <c r="E56" s="357"/>
      <c r="F56" s="357"/>
      <c r="G56" s="357"/>
      <c r="H56" s="357"/>
      <c r="I56" s="397"/>
      <c r="J56" s="398" t="s">
        <v>630</v>
      </c>
      <c r="K56" s="399"/>
      <c r="L56" s="399"/>
      <c r="M56" s="400" t="s">
        <v>889</v>
      </c>
      <c r="N56" s="401"/>
      <c r="O56" s="151" t="s">
        <v>890</v>
      </c>
      <c r="P56" s="357"/>
      <c r="Q56" s="357"/>
      <c r="R56" s="74"/>
      <c r="U56" s="28"/>
      <c r="V56" s="28"/>
      <c r="W56" s="28"/>
      <c r="X56" s="28"/>
      <c r="Y56" s="28"/>
      <c r="Z56" s="28"/>
      <c r="AA56" s="28"/>
    </row>
    <row r="57" spans="1:27" ht="15" customHeight="1" x14ac:dyDescent="0.45">
      <c r="A57" s="472"/>
      <c r="B57" s="357"/>
      <c r="C57" s="363" t="s">
        <v>893</v>
      </c>
      <c r="D57" s="151" t="s">
        <v>894</v>
      </c>
      <c r="E57" s="357"/>
      <c r="F57" s="357"/>
      <c r="G57" s="357"/>
      <c r="H57" s="357"/>
      <c r="I57" s="397"/>
      <c r="J57" s="398" t="s">
        <v>630</v>
      </c>
      <c r="K57" s="399"/>
      <c r="L57" s="399"/>
      <c r="M57" s="400" t="s">
        <v>889</v>
      </c>
      <c r="N57" s="401"/>
      <c r="O57" s="151" t="s">
        <v>890</v>
      </c>
      <c r="P57" s="357"/>
      <c r="Q57" s="357"/>
      <c r="R57" s="74"/>
      <c r="U57" s="28"/>
      <c r="V57" s="29" t="s">
        <v>895</v>
      </c>
      <c r="W57" s="28"/>
      <c r="X57" s="28"/>
      <c r="Y57" s="28"/>
      <c r="Z57" s="28"/>
      <c r="AA57" s="28"/>
    </row>
    <row r="58" spans="1:27" ht="15" customHeight="1" x14ac:dyDescent="0.45">
      <c r="A58" s="472"/>
      <c r="B58" s="357"/>
      <c r="C58" s="363" t="s">
        <v>896</v>
      </c>
      <c r="D58" s="357" t="s">
        <v>897</v>
      </c>
      <c r="E58" s="357"/>
      <c r="F58" s="357"/>
      <c r="G58" s="357"/>
      <c r="H58" s="357"/>
      <c r="I58" s="401"/>
      <c r="J58" s="398" t="s">
        <v>898</v>
      </c>
      <c r="K58" s="399"/>
      <c r="L58" s="399"/>
      <c r="M58" s="400" t="s">
        <v>889</v>
      </c>
      <c r="N58" s="401"/>
      <c r="O58" s="151" t="s">
        <v>890</v>
      </c>
      <c r="P58" s="357"/>
      <c r="Q58" s="357"/>
      <c r="R58" s="74"/>
      <c r="S58" s="257"/>
      <c r="U58" s="28"/>
      <c r="V58" s="51" t="s">
        <v>899</v>
      </c>
      <c r="W58" s="52"/>
      <c r="X58" s="52"/>
      <c r="Y58" s="52"/>
      <c r="Z58" s="53"/>
      <c r="AA58" s="28"/>
    </row>
    <row r="59" spans="1:27" ht="15" customHeight="1" x14ac:dyDescent="0.35">
      <c r="A59" s="472"/>
      <c r="B59" s="357"/>
      <c r="C59" s="151"/>
      <c r="D59" s="151" t="s">
        <v>900</v>
      </c>
      <c r="E59" s="357"/>
      <c r="F59" s="357"/>
      <c r="G59" s="357"/>
      <c r="H59" s="357"/>
      <c r="I59" s="357"/>
      <c r="J59" s="402"/>
      <c r="K59" s="151" t="s">
        <v>901</v>
      </c>
      <c r="L59" s="151"/>
      <c r="M59" s="151"/>
      <c r="N59" s="151"/>
      <c r="O59" s="151"/>
      <c r="P59" s="151"/>
      <c r="Q59" s="357"/>
      <c r="R59" s="74"/>
      <c r="U59" s="28"/>
      <c r="V59" s="44" t="s">
        <v>902</v>
      </c>
      <c r="W59" s="33" t="s">
        <v>903</v>
      </c>
      <c r="X59" s="33" t="s">
        <v>904</v>
      </c>
      <c r="Y59" s="52" t="s">
        <v>905</v>
      </c>
      <c r="Z59" s="53" t="s">
        <v>444</v>
      </c>
      <c r="AA59" s="28"/>
    </row>
    <row r="60" spans="1:27" ht="15" customHeight="1" x14ac:dyDescent="0.35">
      <c r="A60" s="472"/>
      <c r="B60" s="357"/>
      <c r="C60" s="151"/>
      <c r="D60" s="151" t="s">
        <v>906</v>
      </c>
      <c r="E60" s="357"/>
      <c r="F60" s="357"/>
      <c r="G60" s="357"/>
      <c r="H60" s="357"/>
      <c r="I60" s="357"/>
      <c r="J60" s="357"/>
      <c r="K60" s="151"/>
      <c r="L60" s="151"/>
      <c r="M60" s="151"/>
      <c r="N60" s="151"/>
      <c r="O60" s="151"/>
      <c r="P60" s="151"/>
      <c r="Q60" s="357"/>
      <c r="R60" s="74"/>
      <c r="U60" s="28"/>
      <c r="V60" s="54">
        <f>SUM(J86,J87,J88,J89,J90,J91)</f>
        <v>0</v>
      </c>
      <c r="W60" s="37">
        <f>SUM(J95,J96,J97,J99,J98,J100)</f>
        <v>0</v>
      </c>
      <c r="X60" s="37">
        <f>SUM(J104,J105,J106,J107,J108,J109)</f>
        <v>0</v>
      </c>
      <c r="Y60" s="55">
        <f>SUM(J113,J114,J115,J116,J117,J118)*(1000/60)</f>
        <v>0</v>
      </c>
      <c r="Z60" s="43">
        <f>SUM(V60:Y60)</f>
        <v>0</v>
      </c>
      <c r="AA60" s="28"/>
    </row>
    <row r="61" spans="1:27" ht="15" customHeight="1" x14ac:dyDescent="0.35">
      <c r="A61" s="472"/>
      <c r="B61" s="357"/>
      <c r="C61" s="357"/>
      <c r="D61" s="151"/>
      <c r="E61" s="357"/>
      <c r="F61" s="221"/>
      <c r="G61" s="357" t="s">
        <v>907</v>
      </c>
      <c r="H61" s="357"/>
      <c r="I61" s="357"/>
      <c r="J61" s="357"/>
      <c r="K61" s="357"/>
      <c r="L61" s="357"/>
      <c r="M61" s="357"/>
      <c r="N61" s="357"/>
      <c r="O61" s="357"/>
      <c r="P61" s="357"/>
      <c r="Q61" s="357"/>
      <c r="R61" s="74"/>
      <c r="U61" s="28"/>
      <c r="V61" s="57" t="s">
        <v>908</v>
      </c>
      <c r="W61" s="46"/>
      <c r="X61" s="46"/>
      <c r="Y61" s="46"/>
      <c r="Z61" s="58"/>
      <c r="AA61" s="28"/>
    </row>
    <row r="62" spans="1:27" ht="15" customHeight="1" x14ac:dyDescent="0.35">
      <c r="A62" s="472"/>
      <c r="B62" s="357"/>
      <c r="C62" s="357"/>
      <c r="D62" s="151"/>
      <c r="E62" s="357"/>
      <c r="F62" s="221"/>
      <c r="G62" s="357" t="s">
        <v>909</v>
      </c>
      <c r="H62" s="357"/>
      <c r="I62" s="357"/>
      <c r="J62" s="357"/>
      <c r="K62" s="357"/>
      <c r="L62" s="357"/>
      <c r="M62" s="357"/>
      <c r="N62" s="357"/>
      <c r="O62" s="357"/>
      <c r="P62" s="357"/>
      <c r="Q62" s="357"/>
      <c r="R62" s="74"/>
      <c r="U62" s="28"/>
      <c r="V62" s="57"/>
      <c r="W62" s="46"/>
      <c r="X62" s="46"/>
      <c r="Y62" s="46"/>
      <c r="Z62" s="58"/>
      <c r="AA62" s="28"/>
    </row>
    <row r="63" spans="1:27" ht="15" customHeight="1" x14ac:dyDescent="0.45">
      <c r="A63" s="472"/>
      <c r="B63" s="357"/>
      <c r="C63" s="363" t="s">
        <v>910</v>
      </c>
      <c r="D63" s="151" t="s">
        <v>911</v>
      </c>
      <c r="E63" s="357"/>
      <c r="F63" s="357"/>
      <c r="G63" s="357"/>
      <c r="H63" s="357"/>
      <c r="I63" s="401"/>
      <c r="J63" s="398" t="s">
        <v>912</v>
      </c>
      <c r="K63" s="399"/>
      <c r="L63" s="399"/>
      <c r="M63" s="400" t="s">
        <v>889</v>
      </c>
      <c r="N63" s="401"/>
      <c r="O63" s="151" t="s">
        <v>890</v>
      </c>
      <c r="P63" s="357"/>
      <c r="Q63" s="357"/>
      <c r="R63" s="74"/>
      <c r="U63" s="28"/>
      <c r="V63" s="51" t="s">
        <v>913</v>
      </c>
      <c r="W63" s="52" t="s">
        <v>914</v>
      </c>
      <c r="X63" s="52" t="s">
        <v>844</v>
      </c>
      <c r="Y63" s="52" t="s">
        <v>915</v>
      </c>
      <c r="Z63" s="53"/>
      <c r="AA63" s="28"/>
    </row>
    <row r="64" spans="1:27" ht="15" customHeight="1" x14ac:dyDescent="0.35">
      <c r="A64" s="472"/>
      <c r="B64" s="357"/>
      <c r="C64" s="151"/>
      <c r="D64" s="151" t="s">
        <v>916</v>
      </c>
      <c r="E64" s="357"/>
      <c r="F64" s="357"/>
      <c r="G64" s="357"/>
      <c r="H64" s="357"/>
      <c r="I64" s="357"/>
      <c r="J64" s="357"/>
      <c r="K64" s="357"/>
      <c r="L64" s="357"/>
      <c r="M64" s="357"/>
      <c r="N64" s="357"/>
      <c r="O64" s="357"/>
      <c r="P64" s="357"/>
      <c r="Q64" s="357"/>
      <c r="R64" s="74"/>
      <c r="U64" s="28"/>
      <c r="V64" s="59" t="e">
        <f>W54</f>
        <v>#REF!</v>
      </c>
      <c r="W64" s="55">
        <v>1500</v>
      </c>
      <c r="X64" s="213">
        <f>Y47</f>
        <v>0</v>
      </c>
      <c r="Y64" s="42">
        <f>IF(X64=0,0,V64*W64/X64)</f>
        <v>0</v>
      </c>
      <c r="Z64" s="56"/>
      <c r="AA64" s="28"/>
    </row>
    <row r="65" spans="1:27" ht="15" customHeight="1" x14ac:dyDescent="0.35">
      <c r="A65" s="472"/>
      <c r="B65" s="161"/>
      <c r="C65" s="30"/>
      <c r="D65" s="30"/>
      <c r="E65" s="30"/>
      <c r="F65" s="30"/>
      <c r="G65" s="402"/>
      <c r="H65" s="403" t="s">
        <v>880</v>
      </c>
      <c r="I65" s="402"/>
      <c r="J65" s="403" t="s">
        <v>882</v>
      </c>
      <c r="K65" s="402"/>
      <c r="L65" s="403" t="s">
        <v>884</v>
      </c>
      <c r="M65" s="403"/>
      <c r="N65" s="402"/>
      <c r="O65" s="151" t="s">
        <v>917</v>
      </c>
      <c r="P65" s="30"/>
      <c r="Q65" s="30"/>
      <c r="R65" s="74"/>
      <c r="U65" s="28"/>
      <c r="V65" s="57" t="s">
        <v>918</v>
      </c>
      <c r="W65" s="46"/>
      <c r="X65" s="46"/>
      <c r="Y65" s="46"/>
      <c r="Z65" s="58"/>
      <c r="AA65" s="28"/>
    </row>
    <row r="66" spans="1:27" ht="15" customHeight="1" x14ac:dyDescent="0.35">
      <c r="A66" s="472"/>
      <c r="B66" s="161"/>
      <c r="C66" s="30"/>
      <c r="D66" s="151" t="s">
        <v>906</v>
      </c>
      <c r="E66" s="357"/>
      <c r="F66" s="357"/>
      <c r="G66" s="357"/>
      <c r="H66" s="151"/>
      <c r="I66" s="151"/>
      <c r="J66" s="151"/>
      <c r="K66" s="151"/>
      <c r="L66" s="151"/>
      <c r="M66" s="151"/>
      <c r="N66" s="151"/>
      <c r="O66" s="151"/>
      <c r="P66" s="30"/>
      <c r="Q66" s="30"/>
      <c r="R66" s="74"/>
      <c r="U66" s="28"/>
      <c r="V66" s="60">
        <f>7.8/250</f>
        <v>3.1199999999999999E-2</v>
      </c>
      <c r="W66" s="61"/>
      <c r="X66" s="61"/>
      <c r="Y66" s="61"/>
      <c r="Z66" s="62"/>
      <c r="AA66" s="28"/>
    </row>
    <row r="67" spans="1:27" ht="15" customHeight="1" x14ac:dyDescent="0.35">
      <c r="A67" s="472"/>
      <c r="B67" s="161"/>
      <c r="C67" s="30"/>
      <c r="D67" s="151"/>
      <c r="E67" s="357"/>
      <c r="F67" s="221"/>
      <c r="G67" s="357" t="s">
        <v>919</v>
      </c>
      <c r="H67" s="151"/>
      <c r="I67" s="151"/>
      <c r="J67" s="151"/>
      <c r="K67" s="151"/>
      <c r="L67" s="151"/>
      <c r="M67" s="151"/>
      <c r="N67" s="151"/>
      <c r="O67" s="151"/>
      <c r="P67" s="30"/>
      <c r="Q67" s="30"/>
      <c r="R67" s="74"/>
      <c r="U67" s="28"/>
      <c r="V67" s="63" t="s">
        <v>920</v>
      </c>
      <c r="W67" s="46"/>
      <c r="X67" s="46"/>
      <c r="Y67" s="46"/>
      <c r="Z67" s="58"/>
      <c r="AA67" s="28"/>
    </row>
    <row r="68" spans="1:27" ht="15" customHeight="1" x14ac:dyDescent="0.35">
      <c r="A68" s="472"/>
      <c r="B68" s="161"/>
      <c r="C68" s="30"/>
      <c r="D68" s="151"/>
      <c r="E68" s="357"/>
      <c r="F68" s="221"/>
      <c r="G68" s="357" t="s">
        <v>921</v>
      </c>
      <c r="H68" s="30"/>
      <c r="I68" s="30"/>
      <c r="J68" s="30"/>
      <c r="K68" s="30"/>
      <c r="L68" s="30"/>
      <c r="M68" s="30"/>
      <c r="N68" s="30"/>
      <c r="O68" s="30"/>
      <c r="P68" s="30"/>
      <c r="Q68" s="30"/>
      <c r="R68" s="74"/>
      <c r="U68" s="28"/>
      <c r="V68" s="60">
        <f>Y64/V66</f>
        <v>0</v>
      </c>
      <c r="W68" s="61"/>
      <c r="X68" s="61"/>
      <c r="Y68" s="61"/>
      <c r="Z68" s="62"/>
      <c r="AA68" s="28"/>
    </row>
    <row r="69" spans="1:27" ht="15" customHeight="1" x14ac:dyDescent="0.45">
      <c r="A69" s="472"/>
      <c r="B69" s="161"/>
      <c r="C69" s="363" t="s">
        <v>922</v>
      </c>
      <c r="D69" s="151" t="s">
        <v>923</v>
      </c>
      <c r="E69" s="151"/>
      <c r="F69" s="151"/>
      <c r="G69" s="151"/>
      <c r="H69" s="151"/>
      <c r="I69" s="401"/>
      <c r="J69" s="398" t="s">
        <v>924</v>
      </c>
      <c r="K69" s="399"/>
      <c r="L69" s="400"/>
      <c r="M69" s="400" t="s">
        <v>889</v>
      </c>
      <c r="N69" s="401"/>
      <c r="O69" s="151" t="s">
        <v>890</v>
      </c>
      <c r="P69" s="30"/>
      <c r="Q69" s="30"/>
      <c r="R69" s="74"/>
      <c r="U69" s="28"/>
      <c r="V69" s="64" t="s">
        <v>925</v>
      </c>
      <c r="W69" s="38"/>
      <c r="X69" s="38"/>
      <c r="Y69" s="42">
        <f>IF(V68=0,0,Z60/V68)</f>
        <v>0</v>
      </c>
      <c r="Z69" s="215" t="s">
        <v>848</v>
      </c>
      <c r="AA69" s="28"/>
    </row>
    <row r="70" spans="1:27" ht="15" customHeight="1" x14ac:dyDescent="0.35">
      <c r="A70" s="472"/>
      <c r="B70" s="161"/>
      <c r="C70" s="357"/>
      <c r="D70" s="364" t="s">
        <v>900</v>
      </c>
      <c r="E70" s="151"/>
      <c r="F70" s="151"/>
      <c r="G70" s="151"/>
      <c r="H70" s="151"/>
      <c r="I70" s="357"/>
      <c r="J70" s="407"/>
      <c r="K70" s="151" t="s">
        <v>901</v>
      </c>
      <c r="L70" s="357"/>
      <c r="M70" s="357"/>
      <c r="N70" s="357"/>
      <c r="O70" s="357"/>
      <c r="P70" s="30"/>
      <c r="Q70" s="30"/>
      <c r="R70" s="74"/>
      <c r="U70" s="28"/>
      <c r="V70" s="28"/>
      <c r="W70" s="28"/>
      <c r="X70" s="28"/>
      <c r="Y70" s="28"/>
      <c r="Z70" s="28"/>
      <c r="AA70" s="28"/>
    </row>
    <row r="71" spans="1:27" ht="15" customHeight="1" x14ac:dyDescent="0.35">
      <c r="A71" s="472"/>
      <c r="B71" s="161"/>
      <c r="C71" s="357"/>
      <c r="D71" s="151" t="s">
        <v>906</v>
      </c>
      <c r="E71" s="151"/>
      <c r="F71" s="151"/>
      <c r="G71" s="151"/>
      <c r="H71" s="151"/>
      <c r="I71" s="151"/>
      <c r="J71" s="151"/>
      <c r="K71" s="151"/>
      <c r="L71" s="151"/>
      <c r="M71" s="151"/>
      <c r="N71" s="151"/>
      <c r="O71" s="151"/>
      <c r="P71" s="30"/>
      <c r="Q71" s="30"/>
      <c r="R71" s="74"/>
      <c r="U71" s="28"/>
      <c r="V71" s="29" t="s">
        <v>926</v>
      </c>
      <c r="W71" s="28"/>
      <c r="X71" s="28"/>
      <c r="Y71" s="28"/>
      <c r="Z71" s="28"/>
      <c r="AA71" s="28"/>
    </row>
    <row r="72" spans="1:27" ht="15" customHeight="1" x14ac:dyDescent="0.35">
      <c r="A72" s="472"/>
      <c r="B72" s="161"/>
      <c r="C72" s="30"/>
      <c r="D72" s="30"/>
      <c r="E72" s="151"/>
      <c r="F72" s="221"/>
      <c r="G72" s="357" t="s">
        <v>907</v>
      </c>
      <c r="H72" s="151"/>
      <c r="I72" s="151"/>
      <c r="J72" s="151"/>
      <c r="K72" s="151"/>
      <c r="L72" s="151"/>
      <c r="M72" s="151"/>
      <c r="N72" s="151"/>
      <c r="O72" s="151"/>
      <c r="P72" s="30"/>
      <c r="Q72" s="30"/>
      <c r="R72" s="74"/>
      <c r="U72" s="28"/>
      <c r="V72" s="216"/>
      <c r="W72" s="65"/>
      <c r="X72" s="65"/>
      <c r="Y72" s="214">
        <f>SUM(Y47,Y69)</f>
        <v>0</v>
      </c>
      <c r="Z72" s="215" t="s">
        <v>848</v>
      </c>
      <c r="AA72" s="28"/>
    </row>
    <row r="73" spans="1:27" ht="15" customHeight="1" x14ac:dyDescent="0.45">
      <c r="A73" s="472"/>
      <c r="B73" s="161"/>
      <c r="C73" s="363" t="s">
        <v>927</v>
      </c>
      <c r="D73" s="151" t="s">
        <v>928</v>
      </c>
      <c r="E73" s="357"/>
      <c r="F73" s="357"/>
      <c r="G73" s="357"/>
      <c r="H73" s="357"/>
      <c r="I73" s="401"/>
      <c r="J73" s="398" t="s">
        <v>929</v>
      </c>
      <c r="K73" s="399"/>
      <c r="L73" s="400"/>
      <c r="M73" s="400" t="s">
        <v>889</v>
      </c>
      <c r="N73" s="401"/>
      <c r="O73" s="151" t="s">
        <v>890</v>
      </c>
      <c r="P73" s="30"/>
      <c r="Q73" s="30"/>
      <c r="R73" s="74"/>
      <c r="U73" s="28"/>
      <c r="V73" s="29" t="s">
        <v>930</v>
      </c>
      <c r="W73" s="28"/>
      <c r="X73" s="28"/>
      <c r="Y73" s="28"/>
      <c r="Z73" s="28"/>
      <c r="AA73" s="28"/>
    </row>
    <row r="74" spans="1:27" ht="15" customHeight="1" x14ac:dyDescent="0.35">
      <c r="A74" s="472"/>
      <c r="B74" s="161"/>
      <c r="C74" s="151"/>
      <c r="D74" s="151" t="s">
        <v>916</v>
      </c>
      <c r="E74" s="357"/>
      <c r="F74" s="357"/>
      <c r="G74" s="357"/>
      <c r="H74" s="357"/>
      <c r="I74" s="357"/>
      <c r="J74" s="357"/>
      <c r="K74" s="357"/>
      <c r="L74" s="357"/>
      <c r="M74" s="357"/>
      <c r="N74" s="357"/>
      <c r="O74" s="357"/>
      <c r="P74" s="30"/>
      <c r="Q74" s="30"/>
      <c r="R74" s="74"/>
      <c r="U74" s="28"/>
      <c r="V74" s="216"/>
      <c r="W74" s="65"/>
      <c r="X74" s="65"/>
      <c r="Y74" s="158" t="e">
        <f>IF(Y55=0,0,Y72/(Y55*52))</f>
        <v>#REF!</v>
      </c>
      <c r="Z74" s="215" t="s">
        <v>931</v>
      </c>
      <c r="AA74" s="28"/>
    </row>
    <row r="75" spans="1:27" ht="15" customHeight="1" x14ac:dyDescent="0.35">
      <c r="A75" s="472"/>
      <c r="B75" s="161"/>
      <c r="C75" s="30"/>
      <c r="D75" s="30"/>
      <c r="E75" s="30"/>
      <c r="F75" s="30"/>
      <c r="G75" s="402"/>
      <c r="H75" s="403" t="s">
        <v>880</v>
      </c>
      <c r="I75" s="402"/>
      <c r="J75" s="403" t="s">
        <v>882</v>
      </c>
      <c r="K75" s="402"/>
      <c r="L75" s="403" t="s">
        <v>884</v>
      </c>
      <c r="M75" s="403"/>
      <c r="N75" s="402"/>
      <c r="O75" s="151" t="s">
        <v>917</v>
      </c>
      <c r="P75" s="30"/>
      <c r="Q75" s="30"/>
      <c r="R75" s="74"/>
      <c r="U75" s="28"/>
      <c r="V75" s="28"/>
      <c r="W75" s="28"/>
      <c r="X75" s="28"/>
      <c r="Y75" s="28"/>
      <c r="Z75" s="28"/>
      <c r="AA75" s="28"/>
    </row>
    <row r="76" spans="1:27" ht="15" customHeight="1" x14ac:dyDescent="0.35">
      <c r="A76" s="472"/>
      <c r="B76" s="161"/>
      <c r="C76" s="30"/>
      <c r="D76" s="151" t="s">
        <v>906</v>
      </c>
      <c r="E76" s="357"/>
      <c r="F76" s="357"/>
      <c r="G76" s="357"/>
      <c r="H76" s="151"/>
      <c r="I76" s="151"/>
      <c r="J76" s="151"/>
      <c r="K76" s="151"/>
      <c r="L76" s="151"/>
      <c r="M76" s="151"/>
      <c r="N76" s="151"/>
      <c r="O76" s="151"/>
      <c r="P76" s="30"/>
      <c r="Q76" s="30"/>
      <c r="R76" s="74"/>
      <c r="U76" s="28"/>
      <c r="V76" s="28"/>
      <c r="W76" s="28"/>
      <c r="X76" s="28"/>
      <c r="Y76" s="28"/>
      <c r="Z76" s="28"/>
      <c r="AA76" s="28"/>
    </row>
    <row r="77" spans="1:27" ht="15" customHeight="1" x14ac:dyDescent="0.35">
      <c r="A77" s="472"/>
      <c r="B77" s="161"/>
      <c r="C77" s="30"/>
      <c r="D77" s="151"/>
      <c r="E77" s="357"/>
      <c r="F77" s="221"/>
      <c r="G77" s="357" t="s">
        <v>919</v>
      </c>
      <c r="H77" s="151"/>
      <c r="I77" s="151"/>
      <c r="J77" s="151"/>
      <c r="K77" s="151"/>
      <c r="L77" s="151"/>
      <c r="M77" s="151"/>
      <c r="N77" s="151"/>
      <c r="O77" s="151"/>
      <c r="P77" s="30"/>
      <c r="Q77" s="30"/>
      <c r="R77" s="74"/>
      <c r="U77" s="28"/>
      <c r="V77" s="28"/>
      <c r="W77" s="28"/>
      <c r="X77" s="28"/>
      <c r="Y77" s="28"/>
      <c r="Z77" s="28"/>
      <c r="AA77" s="28"/>
    </row>
    <row r="78" spans="1:27" ht="7.5" customHeight="1" x14ac:dyDescent="0.35">
      <c r="A78" s="472"/>
      <c r="B78" s="161"/>
      <c r="C78" s="30"/>
      <c r="D78" s="30"/>
      <c r="E78" s="30"/>
      <c r="F78" s="30"/>
      <c r="G78" s="30"/>
      <c r="H78" s="30"/>
      <c r="I78" s="30"/>
      <c r="J78" s="30"/>
      <c r="K78" s="30"/>
      <c r="L78" s="30"/>
      <c r="M78" s="30"/>
      <c r="N78" s="30"/>
      <c r="O78" s="30"/>
      <c r="P78" s="30"/>
      <c r="Q78" s="30"/>
      <c r="R78" s="74"/>
      <c r="U78" s="28"/>
      <c r="V78" s="28"/>
      <c r="W78" s="28"/>
      <c r="X78" s="28"/>
      <c r="Y78" s="28"/>
      <c r="Z78" s="28"/>
      <c r="AA78" s="28"/>
    </row>
    <row r="79" spans="1:27" ht="15" customHeight="1" x14ac:dyDescent="0.35">
      <c r="A79" s="472"/>
      <c r="B79" s="151" t="s">
        <v>237</v>
      </c>
      <c r="C79" s="151" t="s">
        <v>932</v>
      </c>
      <c r="D79" s="30"/>
      <c r="E79" s="30"/>
      <c r="F79" s="30"/>
      <c r="G79" s="30"/>
      <c r="H79" s="30"/>
      <c r="I79" s="30"/>
      <c r="J79" s="30"/>
      <c r="K79" s="30"/>
      <c r="L79" s="30"/>
      <c r="M79" s="30"/>
      <c r="N79" s="30"/>
      <c r="O79" s="30"/>
      <c r="P79" s="30"/>
      <c r="Q79" s="30"/>
      <c r="R79" s="74"/>
      <c r="U79" s="28"/>
      <c r="V79" s="28"/>
      <c r="W79" s="28"/>
      <c r="X79" s="28"/>
      <c r="Y79" s="28"/>
      <c r="Z79" s="28"/>
      <c r="AA79" s="28"/>
    </row>
    <row r="80" spans="1:27" ht="15" customHeight="1" x14ac:dyDescent="0.35">
      <c r="A80" s="472"/>
      <c r="B80" s="356"/>
      <c r="C80" s="159" t="s">
        <v>832</v>
      </c>
      <c r="D80" s="30"/>
      <c r="E80" s="30"/>
      <c r="F80" s="30"/>
      <c r="G80" s="30"/>
      <c r="H80" s="30"/>
      <c r="I80" s="30"/>
      <c r="J80" s="30"/>
      <c r="K80" s="30"/>
      <c r="L80" s="30"/>
      <c r="M80" s="30"/>
      <c r="N80" s="30"/>
      <c r="O80" s="30"/>
      <c r="P80" s="30"/>
      <c r="Q80" s="30"/>
      <c r="R80" s="74"/>
      <c r="S80" s="189"/>
      <c r="U80" s="28"/>
      <c r="V80" s="28"/>
      <c r="W80" s="28"/>
      <c r="X80" s="28"/>
      <c r="Y80" s="28"/>
      <c r="Z80" s="28"/>
      <c r="AA80" s="28"/>
    </row>
    <row r="81" spans="1:27" ht="15" customHeight="1" x14ac:dyDescent="0.35">
      <c r="A81" s="472"/>
      <c r="B81" s="356"/>
      <c r="C81" s="159" t="s">
        <v>834</v>
      </c>
      <c r="D81" s="30"/>
      <c r="E81" s="30"/>
      <c r="F81" s="30"/>
      <c r="G81" s="30"/>
      <c r="H81" s="30"/>
      <c r="I81" s="30"/>
      <c r="J81" s="30"/>
      <c r="K81" s="30"/>
      <c r="L81" s="30"/>
      <c r="M81" s="30"/>
      <c r="N81" s="30"/>
      <c r="O81" s="30"/>
      <c r="P81" s="30"/>
      <c r="Q81" s="30"/>
      <c r="R81" s="74"/>
      <c r="S81" s="189"/>
      <c r="U81" s="28"/>
      <c r="V81" s="28"/>
      <c r="W81" s="28"/>
      <c r="X81" s="28"/>
      <c r="Y81" s="28"/>
      <c r="Z81" s="28"/>
      <c r="AA81" s="28"/>
    </row>
    <row r="82" spans="1:27" ht="15" customHeight="1" x14ac:dyDescent="0.35">
      <c r="A82" s="472"/>
      <c r="B82" s="356"/>
      <c r="C82" s="159" t="s">
        <v>933</v>
      </c>
      <c r="D82" s="30"/>
      <c r="E82" s="30"/>
      <c r="F82" s="30"/>
      <c r="G82" s="30"/>
      <c r="H82" s="30"/>
      <c r="I82" s="30"/>
      <c r="J82" s="30"/>
      <c r="K82" s="30"/>
      <c r="L82" s="30"/>
      <c r="M82" s="30"/>
      <c r="N82" s="30"/>
      <c r="O82" s="30"/>
      <c r="P82" s="30"/>
      <c r="Q82" s="30"/>
      <c r="R82" s="74"/>
      <c r="S82" s="189"/>
      <c r="U82" s="28"/>
      <c r="V82" s="28"/>
      <c r="W82" s="28"/>
      <c r="X82" s="28"/>
      <c r="Y82" s="28"/>
      <c r="Z82" s="28"/>
      <c r="AA82" s="28"/>
    </row>
    <row r="83" spans="1:27" ht="15" customHeight="1" x14ac:dyDescent="0.35">
      <c r="A83" s="472"/>
      <c r="B83" s="161"/>
      <c r="C83" s="167"/>
      <c r="D83" s="30"/>
      <c r="E83" s="621" t="s">
        <v>839</v>
      </c>
      <c r="F83" s="622"/>
      <c r="G83" s="622"/>
      <c r="H83" s="622"/>
      <c r="I83" s="622"/>
      <c r="J83" s="622"/>
      <c r="K83" s="623"/>
      <c r="L83" s="30"/>
      <c r="M83" s="652" t="s">
        <v>934</v>
      </c>
      <c r="N83" s="653"/>
      <c r="O83" s="653"/>
      <c r="P83" s="654"/>
      <c r="Q83" s="30"/>
      <c r="R83" s="74"/>
      <c r="U83" s="28"/>
      <c r="V83" s="29" t="s">
        <v>935</v>
      </c>
      <c r="W83" s="28"/>
      <c r="X83" s="28"/>
      <c r="Y83" s="28"/>
      <c r="Z83" s="28"/>
      <c r="AA83" s="28"/>
    </row>
    <row r="84" spans="1:27" ht="15" customHeight="1" x14ac:dyDescent="0.35">
      <c r="A84" s="472"/>
      <c r="B84" s="161"/>
      <c r="C84" s="579" t="s">
        <v>936</v>
      </c>
      <c r="D84" s="579"/>
      <c r="E84" s="615" t="s">
        <v>937</v>
      </c>
      <c r="F84" s="616"/>
      <c r="G84" s="604"/>
      <c r="H84" s="601" t="s">
        <v>938</v>
      </c>
      <c r="I84" s="602"/>
      <c r="J84" s="601" t="s">
        <v>939</v>
      </c>
      <c r="K84" s="602"/>
      <c r="L84" s="30"/>
      <c r="M84" s="601" t="s">
        <v>937</v>
      </c>
      <c r="N84" s="602"/>
      <c r="O84" s="601" t="s">
        <v>939</v>
      </c>
      <c r="P84" s="604"/>
      <c r="Q84" s="30"/>
      <c r="R84" s="74"/>
      <c r="U84" s="28"/>
      <c r="V84" s="44" t="s">
        <v>877</v>
      </c>
      <c r="W84" s="33" t="s">
        <v>274</v>
      </c>
      <c r="X84" s="33" t="s">
        <v>878</v>
      </c>
      <c r="Y84" s="33" t="s">
        <v>879</v>
      </c>
      <c r="Z84" s="34"/>
      <c r="AA84" s="28"/>
    </row>
    <row r="85" spans="1:27" ht="15" customHeight="1" x14ac:dyDescent="0.35">
      <c r="A85" s="472"/>
      <c r="B85" s="161"/>
      <c r="C85" s="579"/>
      <c r="D85" s="579"/>
      <c r="E85" s="615" t="s">
        <v>274</v>
      </c>
      <c r="F85" s="616"/>
      <c r="G85" s="604"/>
      <c r="H85" s="601" t="s">
        <v>940</v>
      </c>
      <c r="I85" s="602"/>
      <c r="J85" s="601" t="s">
        <v>899</v>
      </c>
      <c r="K85" s="602"/>
      <c r="L85" s="30"/>
      <c r="M85" s="601" t="s">
        <v>274</v>
      </c>
      <c r="N85" s="602"/>
      <c r="O85" s="601" t="s">
        <v>899</v>
      </c>
      <c r="P85" s="604"/>
      <c r="Q85" s="30"/>
      <c r="R85" s="74"/>
      <c r="U85" s="28"/>
      <c r="V85" s="45" t="s">
        <v>880</v>
      </c>
      <c r="W85" s="50">
        <f>G65</f>
        <v>0</v>
      </c>
      <c r="X85" s="28">
        <f>X51</f>
        <v>1.4</v>
      </c>
      <c r="Y85" s="28">
        <f>W85*X85</f>
        <v>0</v>
      </c>
      <c r="Z85" s="36"/>
      <c r="AA85" s="28"/>
    </row>
    <row r="86" spans="1:27" ht="15" customHeight="1" x14ac:dyDescent="0.35">
      <c r="A86" s="472"/>
      <c r="B86" s="161"/>
      <c r="C86" s="30"/>
      <c r="D86" s="30" t="s">
        <v>941</v>
      </c>
      <c r="E86" s="605"/>
      <c r="F86" s="606"/>
      <c r="G86" s="607"/>
      <c r="H86" s="603"/>
      <c r="I86" s="608"/>
      <c r="J86" s="603"/>
      <c r="K86" s="608"/>
      <c r="L86" s="391"/>
      <c r="M86" s="603"/>
      <c r="N86" s="608"/>
      <c r="O86" s="603"/>
      <c r="P86" s="600"/>
      <c r="Q86" s="30"/>
      <c r="R86" s="74"/>
      <c r="U86" s="28"/>
      <c r="V86" s="45" t="s">
        <v>882</v>
      </c>
      <c r="W86" s="50">
        <f>I65</f>
        <v>0</v>
      </c>
      <c r="X86" s="28">
        <f t="shared" ref="X86:X88" si="7">X52</f>
        <v>1.34</v>
      </c>
      <c r="Y86" s="28">
        <f>W86*X86</f>
        <v>0</v>
      </c>
      <c r="Z86" s="36"/>
      <c r="AA86" s="28"/>
    </row>
    <row r="87" spans="1:27" ht="15" customHeight="1" x14ac:dyDescent="0.35">
      <c r="A87" s="472"/>
      <c r="B87" s="161"/>
      <c r="C87" s="30"/>
      <c r="D87" s="30" t="s">
        <v>942</v>
      </c>
      <c r="E87" s="598"/>
      <c r="F87" s="599"/>
      <c r="G87" s="600"/>
      <c r="H87" s="603"/>
      <c r="I87" s="608"/>
      <c r="J87" s="603"/>
      <c r="K87" s="608"/>
      <c r="L87" s="391"/>
      <c r="M87" s="603"/>
      <c r="N87" s="608"/>
      <c r="O87" s="603"/>
      <c r="P87" s="600"/>
      <c r="Q87" s="30"/>
      <c r="R87" s="74"/>
      <c r="U87" s="28"/>
      <c r="V87" s="45" t="s">
        <v>884</v>
      </c>
      <c r="W87" s="50">
        <f>K65</f>
        <v>0</v>
      </c>
      <c r="X87" s="28">
        <f t="shared" si="7"/>
        <v>1.28</v>
      </c>
      <c r="Y87" s="28">
        <f>W87*X87</f>
        <v>0</v>
      </c>
      <c r="Z87" s="36"/>
      <c r="AA87" s="28"/>
    </row>
    <row r="88" spans="1:27" ht="15" customHeight="1" x14ac:dyDescent="0.35">
      <c r="A88" s="472"/>
      <c r="B88" s="161"/>
      <c r="C88" s="30"/>
      <c r="D88" s="30" t="s">
        <v>943</v>
      </c>
      <c r="E88" s="598"/>
      <c r="F88" s="599"/>
      <c r="G88" s="600"/>
      <c r="H88" s="603"/>
      <c r="I88" s="608"/>
      <c r="J88" s="603"/>
      <c r="K88" s="608"/>
      <c r="L88" s="391"/>
      <c r="M88" s="603"/>
      <c r="N88" s="608"/>
      <c r="O88" s="603"/>
      <c r="P88" s="600"/>
      <c r="Q88" s="30"/>
      <c r="R88" s="74"/>
      <c r="U88" s="28"/>
      <c r="V88" s="45" t="s">
        <v>886</v>
      </c>
      <c r="W88" s="50">
        <f>N65</f>
        <v>0</v>
      </c>
      <c r="X88" s="28">
        <f t="shared" si="7"/>
        <v>1</v>
      </c>
      <c r="Y88" s="28">
        <f>W88*X88</f>
        <v>0</v>
      </c>
      <c r="Z88" s="36"/>
      <c r="AA88" s="28"/>
    </row>
    <row r="89" spans="1:27" ht="15" customHeight="1" x14ac:dyDescent="0.35">
      <c r="A89" s="472"/>
      <c r="B89" s="161"/>
      <c r="C89" s="30"/>
      <c r="D89" s="30" t="s">
        <v>944</v>
      </c>
      <c r="E89" s="598"/>
      <c r="F89" s="599"/>
      <c r="G89" s="600"/>
      <c r="H89" s="603"/>
      <c r="I89" s="608"/>
      <c r="J89" s="603"/>
      <c r="K89" s="608"/>
      <c r="L89" s="391"/>
      <c r="M89" s="603"/>
      <c r="N89" s="608"/>
      <c r="O89" s="603"/>
      <c r="P89" s="600"/>
      <c r="Q89" s="30"/>
      <c r="R89" s="74"/>
      <c r="U89" s="28"/>
      <c r="V89" s="40" t="s">
        <v>876</v>
      </c>
      <c r="W89" s="42"/>
      <c r="X89" s="42"/>
      <c r="Y89" s="42">
        <f>SUM(Y85:Y88)</f>
        <v>0</v>
      </c>
      <c r="Z89" s="39"/>
      <c r="AA89" s="28"/>
    </row>
    <row r="90" spans="1:27" ht="15" customHeight="1" x14ac:dyDescent="0.35">
      <c r="A90" s="472"/>
      <c r="B90" s="161"/>
      <c r="C90" s="30"/>
      <c r="D90" s="30" t="s">
        <v>945</v>
      </c>
      <c r="E90" s="598"/>
      <c r="F90" s="599"/>
      <c r="G90" s="600"/>
      <c r="H90" s="603"/>
      <c r="I90" s="608"/>
      <c r="J90" s="603"/>
      <c r="K90" s="608"/>
      <c r="L90" s="391"/>
      <c r="M90" s="603"/>
      <c r="N90" s="608"/>
      <c r="O90" s="603"/>
      <c r="P90" s="600"/>
      <c r="Q90" s="30"/>
      <c r="R90" s="74"/>
      <c r="U90" s="28"/>
      <c r="V90" s="28"/>
      <c r="W90" s="28"/>
      <c r="X90" s="28"/>
      <c r="Y90" s="28"/>
      <c r="Z90" s="28"/>
      <c r="AA90" s="28"/>
    </row>
    <row r="91" spans="1:27" ht="15" customHeight="1" x14ac:dyDescent="0.35">
      <c r="A91" s="472"/>
      <c r="B91" s="161"/>
      <c r="C91" s="30"/>
      <c r="D91" s="30" t="s">
        <v>946</v>
      </c>
      <c r="E91" s="598"/>
      <c r="F91" s="599"/>
      <c r="G91" s="600"/>
      <c r="H91" s="603"/>
      <c r="I91" s="608"/>
      <c r="J91" s="603"/>
      <c r="K91" s="608"/>
      <c r="L91" s="391"/>
      <c r="M91" s="603"/>
      <c r="N91" s="608"/>
      <c r="O91" s="603"/>
      <c r="P91" s="600"/>
      <c r="Q91" s="30"/>
      <c r="R91" s="74"/>
      <c r="U91" s="28"/>
      <c r="V91" s="29" t="s">
        <v>947</v>
      </c>
      <c r="W91" s="28"/>
      <c r="X91" s="28"/>
      <c r="Y91" s="28"/>
      <c r="Z91" s="28"/>
      <c r="AA91" s="28"/>
    </row>
    <row r="92" spans="1:27" ht="15" customHeight="1" x14ac:dyDescent="0.35">
      <c r="A92" s="472"/>
      <c r="B92" s="161"/>
      <c r="C92" s="30"/>
      <c r="D92" s="30"/>
      <c r="E92" s="217"/>
      <c r="F92" s="30"/>
      <c r="G92" s="30"/>
      <c r="H92" s="30"/>
      <c r="I92" s="30"/>
      <c r="J92" s="30"/>
      <c r="K92" s="218"/>
      <c r="L92" s="30"/>
      <c r="M92" s="87"/>
      <c r="N92" s="87"/>
      <c r="O92" s="87"/>
      <c r="P92" s="87"/>
      <c r="Q92" s="30"/>
      <c r="R92" s="74"/>
      <c r="U92" s="28"/>
      <c r="V92" s="51" t="s">
        <v>274</v>
      </c>
      <c r="W92" s="52"/>
      <c r="X92" s="52"/>
      <c r="Y92" s="52"/>
      <c r="Z92" s="53"/>
      <c r="AA92" s="28"/>
    </row>
    <row r="93" spans="1:27" ht="15" customHeight="1" x14ac:dyDescent="0.35">
      <c r="A93" s="472"/>
      <c r="B93" s="161"/>
      <c r="C93" s="579" t="s">
        <v>948</v>
      </c>
      <c r="D93" s="488"/>
      <c r="E93" s="615" t="s">
        <v>903</v>
      </c>
      <c r="F93" s="616"/>
      <c r="G93" s="604"/>
      <c r="H93" s="601" t="s">
        <v>949</v>
      </c>
      <c r="I93" s="602"/>
      <c r="J93" s="601" t="s">
        <v>939</v>
      </c>
      <c r="K93" s="602"/>
      <c r="L93" s="30"/>
      <c r="M93" s="601" t="s">
        <v>903</v>
      </c>
      <c r="N93" s="604"/>
      <c r="O93" s="601" t="s">
        <v>939</v>
      </c>
      <c r="P93" s="604"/>
      <c r="Q93" s="30"/>
      <c r="R93" s="74"/>
      <c r="U93" s="28"/>
      <c r="V93" s="44" t="s">
        <v>902</v>
      </c>
      <c r="W93" s="33" t="s">
        <v>903</v>
      </c>
      <c r="X93" s="33" t="s">
        <v>904</v>
      </c>
      <c r="Y93" s="52" t="s">
        <v>905</v>
      </c>
      <c r="Z93" s="53" t="s">
        <v>444</v>
      </c>
      <c r="AA93" s="28"/>
    </row>
    <row r="94" spans="1:27" ht="15" customHeight="1" x14ac:dyDescent="0.35">
      <c r="A94" s="472"/>
      <c r="B94" s="161"/>
      <c r="C94" s="488"/>
      <c r="D94" s="488"/>
      <c r="E94" s="615" t="s">
        <v>274</v>
      </c>
      <c r="F94" s="616"/>
      <c r="G94" s="604"/>
      <c r="H94" s="601" t="s">
        <v>950</v>
      </c>
      <c r="I94" s="602"/>
      <c r="J94" s="601" t="s">
        <v>899</v>
      </c>
      <c r="K94" s="602"/>
      <c r="L94" s="30"/>
      <c r="M94" s="601" t="s">
        <v>274</v>
      </c>
      <c r="N94" s="604"/>
      <c r="O94" s="601" t="s">
        <v>899</v>
      </c>
      <c r="P94" s="604"/>
      <c r="Q94" s="30"/>
      <c r="R94" s="74"/>
      <c r="U94" s="28"/>
      <c r="V94" s="54">
        <f>SUM(E86,E87,E88,E89,E90,E91)</f>
        <v>0</v>
      </c>
      <c r="W94" s="37">
        <f>SUM(E95,E96,E97,E98,E99,E100)</f>
        <v>0</v>
      </c>
      <c r="X94" s="37">
        <f>SUM(E104,E105,E106,E107,E108,E109)</f>
        <v>0</v>
      </c>
      <c r="Y94" s="37">
        <f>SUM(E113,E114,E115,E116,E117,E118)</f>
        <v>0</v>
      </c>
      <c r="Z94" s="43">
        <f>SUM(V94:Y94)</f>
        <v>0</v>
      </c>
      <c r="AA94" s="28" t="s">
        <v>951</v>
      </c>
    </row>
    <row r="95" spans="1:27" ht="15" customHeight="1" x14ac:dyDescent="0.35">
      <c r="A95" s="472"/>
      <c r="B95" s="161"/>
      <c r="C95" s="30"/>
      <c r="D95" s="30" t="s">
        <v>941</v>
      </c>
      <c r="E95" s="605"/>
      <c r="F95" s="606"/>
      <c r="G95" s="607"/>
      <c r="H95" s="603"/>
      <c r="I95" s="608"/>
      <c r="J95" s="603"/>
      <c r="K95" s="608"/>
      <c r="L95" s="391"/>
      <c r="M95" s="603"/>
      <c r="N95" s="600"/>
      <c r="O95" s="603"/>
      <c r="P95" s="600"/>
      <c r="Q95" s="30"/>
      <c r="R95" s="74"/>
      <c r="U95" s="28"/>
      <c r="V95" s="28"/>
      <c r="W95" s="28"/>
      <c r="X95" s="28"/>
      <c r="Y95" s="28"/>
      <c r="Z95" s="28"/>
      <c r="AA95" s="28"/>
    </row>
    <row r="96" spans="1:27" ht="15" customHeight="1" x14ac:dyDescent="0.35">
      <c r="A96" s="472"/>
      <c r="B96" s="161"/>
      <c r="C96" s="30"/>
      <c r="D96" s="30" t="s">
        <v>942</v>
      </c>
      <c r="E96" s="598"/>
      <c r="F96" s="599"/>
      <c r="G96" s="600"/>
      <c r="H96" s="603"/>
      <c r="I96" s="608"/>
      <c r="J96" s="603"/>
      <c r="K96" s="608"/>
      <c r="L96" s="391"/>
      <c r="M96" s="603"/>
      <c r="N96" s="600"/>
      <c r="O96" s="603"/>
      <c r="P96" s="600"/>
      <c r="Q96" s="30"/>
      <c r="R96" s="74"/>
      <c r="U96" s="28"/>
      <c r="V96" s="28"/>
      <c r="W96" s="28"/>
      <c r="X96" s="28"/>
      <c r="Y96" s="28"/>
      <c r="Z96" s="28"/>
      <c r="AA96" s="28"/>
    </row>
    <row r="97" spans="1:27" ht="15" customHeight="1" x14ac:dyDescent="0.35">
      <c r="A97" s="472"/>
      <c r="B97" s="161"/>
      <c r="C97" s="30"/>
      <c r="D97" s="30" t="s">
        <v>943</v>
      </c>
      <c r="E97" s="598"/>
      <c r="F97" s="599"/>
      <c r="G97" s="600"/>
      <c r="H97" s="603"/>
      <c r="I97" s="608"/>
      <c r="J97" s="603"/>
      <c r="K97" s="608"/>
      <c r="L97" s="391"/>
      <c r="M97" s="603"/>
      <c r="N97" s="600"/>
      <c r="O97" s="603"/>
      <c r="P97" s="600"/>
      <c r="Q97" s="30"/>
      <c r="R97" s="74"/>
      <c r="U97" s="28"/>
      <c r="V97" s="28"/>
      <c r="W97" s="28"/>
      <c r="X97" s="28"/>
      <c r="Y97" s="28"/>
      <c r="Z97" s="28"/>
      <c r="AA97" s="28"/>
    </row>
    <row r="98" spans="1:27" ht="15" customHeight="1" x14ac:dyDescent="0.35">
      <c r="A98" s="472"/>
      <c r="B98" s="161"/>
      <c r="C98" s="30"/>
      <c r="D98" s="30" t="s">
        <v>944</v>
      </c>
      <c r="E98" s="598"/>
      <c r="F98" s="599"/>
      <c r="G98" s="600"/>
      <c r="H98" s="603"/>
      <c r="I98" s="608"/>
      <c r="J98" s="603"/>
      <c r="K98" s="608"/>
      <c r="L98" s="391"/>
      <c r="M98" s="603"/>
      <c r="N98" s="600"/>
      <c r="O98" s="603"/>
      <c r="P98" s="600"/>
      <c r="Q98" s="30"/>
      <c r="R98" s="74"/>
      <c r="U98" s="28"/>
      <c r="V98" s="28"/>
      <c r="W98" s="28"/>
      <c r="X98" s="28"/>
      <c r="Y98" s="28"/>
      <c r="Z98" s="28"/>
      <c r="AA98" s="28"/>
    </row>
    <row r="99" spans="1:27" ht="15" customHeight="1" x14ac:dyDescent="0.35">
      <c r="A99" s="472"/>
      <c r="B99" s="161"/>
      <c r="C99" s="30"/>
      <c r="D99" s="30" t="s">
        <v>945</v>
      </c>
      <c r="E99" s="598"/>
      <c r="F99" s="599"/>
      <c r="G99" s="600"/>
      <c r="H99" s="603"/>
      <c r="I99" s="608"/>
      <c r="J99" s="603"/>
      <c r="K99" s="608"/>
      <c r="L99" s="391"/>
      <c r="M99" s="603"/>
      <c r="N99" s="600"/>
      <c r="O99" s="603"/>
      <c r="P99" s="600"/>
      <c r="Q99" s="30"/>
      <c r="R99" s="74"/>
      <c r="U99" s="28"/>
      <c r="V99" s="28"/>
      <c r="W99" s="28"/>
      <c r="X99" s="28"/>
      <c r="Y99" s="28"/>
      <c r="Z99" s="28"/>
      <c r="AA99" s="28"/>
    </row>
    <row r="100" spans="1:27" ht="15" customHeight="1" x14ac:dyDescent="0.35">
      <c r="A100" s="472"/>
      <c r="B100" s="161"/>
      <c r="C100" s="30"/>
      <c r="D100" s="30" t="s">
        <v>946</v>
      </c>
      <c r="E100" s="598"/>
      <c r="F100" s="599"/>
      <c r="G100" s="600"/>
      <c r="H100" s="603"/>
      <c r="I100" s="608"/>
      <c r="J100" s="603"/>
      <c r="K100" s="608"/>
      <c r="L100" s="391"/>
      <c r="M100" s="603"/>
      <c r="N100" s="600"/>
      <c r="O100" s="603"/>
      <c r="P100" s="600"/>
      <c r="Q100" s="30"/>
      <c r="R100" s="74"/>
      <c r="U100" s="28"/>
      <c r="V100" s="28"/>
      <c r="W100" s="28"/>
      <c r="X100" s="28"/>
      <c r="Y100" s="28"/>
      <c r="Z100" s="28"/>
      <c r="AA100" s="28"/>
    </row>
    <row r="101" spans="1:27" ht="15" customHeight="1" x14ac:dyDescent="0.35">
      <c r="A101" s="472"/>
      <c r="B101" s="161"/>
      <c r="C101" s="30"/>
      <c r="D101" s="30"/>
      <c r="E101" s="217"/>
      <c r="F101" s="30"/>
      <c r="G101" s="30"/>
      <c r="H101" s="30"/>
      <c r="I101" s="30"/>
      <c r="J101" s="30"/>
      <c r="K101" s="218"/>
      <c r="L101" s="30"/>
      <c r="M101" s="87"/>
      <c r="N101" s="87"/>
      <c r="O101" s="87"/>
      <c r="P101" s="87"/>
      <c r="Q101" s="30"/>
      <c r="R101" s="74"/>
      <c r="U101" s="28"/>
      <c r="V101" s="28"/>
      <c r="W101" s="28"/>
      <c r="X101" s="28"/>
      <c r="Y101" s="28"/>
      <c r="Z101" s="28"/>
      <c r="AA101" s="28"/>
    </row>
    <row r="102" spans="1:27" ht="29.25" customHeight="1" x14ac:dyDescent="0.35">
      <c r="A102" s="472"/>
      <c r="B102" s="161"/>
      <c r="C102" s="579" t="s">
        <v>952</v>
      </c>
      <c r="D102" s="579"/>
      <c r="E102" s="615" t="s">
        <v>937</v>
      </c>
      <c r="F102" s="616"/>
      <c r="G102" s="604"/>
      <c r="H102" s="254" t="s">
        <v>953</v>
      </c>
      <c r="I102" s="254" t="s">
        <v>954</v>
      </c>
      <c r="J102" s="601" t="s">
        <v>939</v>
      </c>
      <c r="K102" s="602"/>
      <c r="L102" s="30"/>
      <c r="M102" s="601" t="s">
        <v>937</v>
      </c>
      <c r="N102" s="604"/>
      <c r="O102" s="601" t="s">
        <v>939</v>
      </c>
      <c r="P102" s="604"/>
      <c r="Q102" s="30"/>
      <c r="R102" s="74"/>
      <c r="U102" s="28"/>
      <c r="V102" s="28"/>
      <c r="W102" s="28"/>
      <c r="X102" s="28"/>
      <c r="Y102" s="28"/>
      <c r="Z102" s="28"/>
      <c r="AA102" s="28"/>
    </row>
    <row r="103" spans="1:27" ht="15" customHeight="1" x14ac:dyDescent="0.35">
      <c r="A103" s="472"/>
      <c r="B103" s="161"/>
      <c r="C103" s="579"/>
      <c r="D103" s="579"/>
      <c r="E103" s="615" t="s">
        <v>274</v>
      </c>
      <c r="F103" s="616"/>
      <c r="G103" s="604"/>
      <c r="H103" s="83" t="s">
        <v>851</v>
      </c>
      <c r="I103" s="83" t="s">
        <v>940</v>
      </c>
      <c r="J103" s="601" t="s">
        <v>899</v>
      </c>
      <c r="K103" s="602"/>
      <c r="L103" s="30"/>
      <c r="M103" s="601" t="s">
        <v>274</v>
      </c>
      <c r="N103" s="604"/>
      <c r="O103" s="601" t="s">
        <v>899</v>
      </c>
      <c r="P103" s="604"/>
      <c r="Q103" s="30"/>
      <c r="R103" s="74"/>
      <c r="U103" s="28"/>
      <c r="V103" s="28"/>
      <c r="W103" s="28"/>
      <c r="X103" s="28"/>
      <c r="Y103" s="28"/>
      <c r="Z103" s="28"/>
      <c r="AA103" s="28"/>
    </row>
    <row r="104" spans="1:27" ht="15" customHeight="1" x14ac:dyDescent="0.35">
      <c r="A104" s="472"/>
      <c r="B104" s="161"/>
      <c r="C104" s="168"/>
      <c r="D104" s="30" t="s">
        <v>941</v>
      </c>
      <c r="E104" s="605"/>
      <c r="F104" s="606"/>
      <c r="G104" s="607"/>
      <c r="H104" s="404"/>
      <c r="I104" s="404"/>
      <c r="J104" s="603"/>
      <c r="K104" s="608"/>
      <c r="L104" s="391"/>
      <c r="M104" s="603"/>
      <c r="N104" s="600"/>
      <c r="O104" s="603"/>
      <c r="P104" s="600"/>
      <c r="Q104" s="30"/>
      <c r="R104" s="74"/>
      <c r="U104" s="28"/>
      <c r="V104" s="28"/>
      <c r="W104" s="28"/>
      <c r="X104" s="28"/>
      <c r="Y104" s="28"/>
      <c r="Z104" s="28"/>
      <c r="AA104" s="28"/>
    </row>
    <row r="105" spans="1:27" ht="15" customHeight="1" x14ac:dyDescent="0.35">
      <c r="A105" s="472"/>
      <c r="B105" s="161"/>
      <c r="C105" s="30"/>
      <c r="D105" s="30" t="s">
        <v>942</v>
      </c>
      <c r="E105" s="598"/>
      <c r="F105" s="599"/>
      <c r="G105" s="600"/>
      <c r="H105" s="404"/>
      <c r="I105" s="404"/>
      <c r="J105" s="603"/>
      <c r="K105" s="608"/>
      <c r="L105" s="391"/>
      <c r="M105" s="603"/>
      <c r="N105" s="600"/>
      <c r="O105" s="603"/>
      <c r="P105" s="600"/>
      <c r="Q105" s="30"/>
      <c r="R105" s="74"/>
      <c r="U105" s="28"/>
      <c r="V105" s="28"/>
      <c r="W105" s="28"/>
      <c r="X105" s="28"/>
      <c r="Y105" s="28"/>
      <c r="Z105" s="28"/>
      <c r="AA105" s="28"/>
    </row>
    <row r="106" spans="1:27" ht="15" customHeight="1" x14ac:dyDescent="0.35">
      <c r="A106" s="472"/>
      <c r="B106" s="161"/>
      <c r="C106" s="30"/>
      <c r="D106" s="30" t="s">
        <v>943</v>
      </c>
      <c r="E106" s="598"/>
      <c r="F106" s="599"/>
      <c r="G106" s="600"/>
      <c r="H106" s="404"/>
      <c r="I106" s="404"/>
      <c r="J106" s="603"/>
      <c r="K106" s="608"/>
      <c r="L106" s="391"/>
      <c r="M106" s="603"/>
      <c r="N106" s="600"/>
      <c r="O106" s="603"/>
      <c r="P106" s="600"/>
      <c r="Q106" s="30"/>
      <c r="R106" s="74"/>
      <c r="U106" s="28"/>
      <c r="V106" s="28"/>
      <c r="W106" s="28"/>
      <c r="X106" s="28"/>
      <c r="Y106" s="28"/>
      <c r="Z106" s="28"/>
      <c r="AA106" s="28"/>
    </row>
    <row r="107" spans="1:27" ht="15" customHeight="1" x14ac:dyDescent="0.35">
      <c r="A107" s="472"/>
      <c r="B107" s="161"/>
      <c r="C107" s="30"/>
      <c r="D107" s="30" t="s">
        <v>944</v>
      </c>
      <c r="E107" s="598"/>
      <c r="F107" s="599"/>
      <c r="G107" s="600"/>
      <c r="H107" s="404"/>
      <c r="I107" s="404"/>
      <c r="J107" s="603"/>
      <c r="K107" s="608"/>
      <c r="L107" s="391"/>
      <c r="M107" s="603"/>
      <c r="N107" s="600"/>
      <c r="O107" s="603"/>
      <c r="P107" s="600"/>
      <c r="Q107" s="30"/>
      <c r="R107" s="74"/>
      <c r="U107" s="28"/>
      <c r="V107" s="28"/>
      <c r="W107" s="28"/>
      <c r="X107" s="28"/>
      <c r="Y107" s="28"/>
      <c r="Z107" s="28"/>
      <c r="AA107" s="28"/>
    </row>
    <row r="108" spans="1:27" ht="15" customHeight="1" x14ac:dyDescent="0.35">
      <c r="A108" s="472"/>
      <c r="B108" s="161"/>
      <c r="C108" s="30"/>
      <c r="D108" s="30" t="s">
        <v>945</v>
      </c>
      <c r="E108" s="598"/>
      <c r="F108" s="599"/>
      <c r="G108" s="600"/>
      <c r="H108" s="404"/>
      <c r="I108" s="404"/>
      <c r="J108" s="603"/>
      <c r="K108" s="608"/>
      <c r="L108" s="391"/>
      <c r="M108" s="603"/>
      <c r="N108" s="600"/>
      <c r="O108" s="603"/>
      <c r="P108" s="600"/>
      <c r="Q108" s="30"/>
      <c r="R108" s="74"/>
      <c r="U108" s="28"/>
      <c r="V108" s="28"/>
      <c r="W108" s="28"/>
      <c r="X108" s="28"/>
      <c r="Y108" s="28"/>
      <c r="Z108" s="28"/>
      <c r="AA108" s="28"/>
    </row>
    <row r="109" spans="1:27" ht="15" customHeight="1" x14ac:dyDescent="0.35">
      <c r="A109" s="472"/>
      <c r="B109" s="161"/>
      <c r="C109" s="30"/>
      <c r="D109" s="30" t="s">
        <v>946</v>
      </c>
      <c r="E109" s="598"/>
      <c r="F109" s="599"/>
      <c r="G109" s="600"/>
      <c r="H109" s="404"/>
      <c r="I109" s="404"/>
      <c r="J109" s="603"/>
      <c r="K109" s="608"/>
      <c r="L109" s="391"/>
      <c r="M109" s="603"/>
      <c r="N109" s="600"/>
      <c r="O109" s="603"/>
      <c r="P109" s="600"/>
      <c r="Q109" s="30"/>
      <c r="R109" s="74"/>
      <c r="U109" s="28"/>
      <c r="V109" s="28"/>
      <c r="W109" s="28"/>
      <c r="X109" s="28"/>
      <c r="Y109" s="28"/>
      <c r="Z109" s="28"/>
      <c r="AA109" s="28"/>
    </row>
    <row r="110" spans="1:27" ht="15" customHeight="1" x14ac:dyDescent="0.35">
      <c r="A110" s="472"/>
      <c r="B110" s="161"/>
      <c r="C110" s="30"/>
      <c r="D110" s="30"/>
      <c r="E110" s="217"/>
      <c r="F110" s="30"/>
      <c r="G110" s="30"/>
      <c r="H110" s="30"/>
      <c r="I110" s="30"/>
      <c r="J110" s="30"/>
      <c r="K110" s="218"/>
      <c r="L110" s="30"/>
      <c r="M110" s="87"/>
      <c r="N110" s="87"/>
      <c r="O110" s="87"/>
      <c r="P110" s="87"/>
      <c r="Q110" s="30"/>
      <c r="R110" s="74"/>
      <c r="U110" s="28"/>
      <c r="V110" s="28"/>
      <c r="W110" s="28"/>
      <c r="X110" s="28"/>
      <c r="Y110" s="28"/>
      <c r="Z110" s="28"/>
      <c r="AA110" s="28"/>
    </row>
    <row r="111" spans="1:27" ht="15" customHeight="1" x14ac:dyDescent="0.35">
      <c r="A111" s="472"/>
      <c r="B111" s="161"/>
      <c r="C111" s="579" t="s">
        <v>955</v>
      </c>
      <c r="D111" s="488"/>
      <c r="E111" s="615" t="s">
        <v>956</v>
      </c>
      <c r="F111" s="616"/>
      <c r="G111" s="604"/>
      <c r="H111" s="601" t="s">
        <v>957</v>
      </c>
      <c r="I111" s="602"/>
      <c r="J111" s="601" t="s">
        <v>939</v>
      </c>
      <c r="K111" s="602"/>
      <c r="L111" s="30"/>
      <c r="M111" s="601" t="s">
        <v>956</v>
      </c>
      <c r="N111" s="604"/>
      <c r="O111" s="601" t="s">
        <v>939</v>
      </c>
      <c r="P111" s="604"/>
      <c r="Q111" s="30"/>
      <c r="R111" s="74"/>
      <c r="U111" s="28"/>
      <c r="V111" s="28"/>
      <c r="W111" s="28"/>
      <c r="X111" s="28"/>
      <c r="Y111" s="28"/>
      <c r="Z111" s="28"/>
      <c r="AA111" s="28"/>
    </row>
    <row r="112" spans="1:27" ht="15" customHeight="1" x14ac:dyDescent="0.35">
      <c r="A112" s="472"/>
      <c r="B112" s="161"/>
      <c r="C112" s="488"/>
      <c r="D112" s="488"/>
      <c r="E112" s="615" t="s">
        <v>274</v>
      </c>
      <c r="F112" s="616"/>
      <c r="G112" s="604"/>
      <c r="H112" s="601" t="s">
        <v>940</v>
      </c>
      <c r="I112" s="602"/>
      <c r="J112" s="601" t="s">
        <v>899</v>
      </c>
      <c r="K112" s="602"/>
      <c r="L112" s="30"/>
      <c r="M112" s="601" t="s">
        <v>274</v>
      </c>
      <c r="N112" s="604"/>
      <c r="O112" s="601" t="s">
        <v>899</v>
      </c>
      <c r="P112" s="604"/>
      <c r="Q112" s="30"/>
      <c r="R112" s="74"/>
      <c r="U112" s="28"/>
      <c r="V112" s="28"/>
      <c r="W112" s="28"/>
      <c r="X112" s="28"/>
      <c r="Y112" s="28"/>
      <c r="Z112" s="28"/>
      <c r="AA112" s="28"/>
    </row>
    <row r="113" spans="1:27" ht="15" customHeight="1" x14ac:dyDescent="0.35">
      <c r="A113" s="472"/>
      <c r="B113" s="161"/>
      <c r="C113" s="30"/>
      <c r="D113" s="30" t="s">
        <v>941</v>
      </c>
      <c r="E113" s="605"/>
      <c r="F113" s="606"/>
      <c r="G113" s="607"/>
      <c r="H113" s="603"/>
      <c r="I113" s="608"/>
      <c r="J113" s="603"/>
      <c r="K113" s="608"/>
      <c r="L113" s="391"/>
      <c r="M113" s="603"/>
      <c r="N113" s="600"/>
      <c r="O113" s="603"/>
      <c r="P113" s="600"/>
      <c r="Q113" s="30"/>
      <c r="R113" s="74"/>
      <c r="U113" s="28"/>
      <c r="V113" s="28"/>
      <c r="W113" s="28"/>
      <c r="X113" s="28"/>
      <c r="Y113" s="28"/>
      <c r="Z113" s="28"/>
      <c r="AA113" s="28"/>
    </row>
    <row r="114" spans="1:27" ht="15" customHeight="1" x14ac:dyDescent="0.35">
      <c r="A114" s="472"/>
      <c r="B114" s="161"/>
      <c r="C114" s="30"/>
      <c r="D114" s="30" t="s">
        <v>942</v>
      </c>
      <c r="E114" s="598"/>
      <c r="F114" s="599"/>
      <c r="G114" s="600"/>
      <c r="H114" s="603"/>
      <c r="I114" s="608"/>
      <c r="J114" s="603"/>
      <c r="K114" s="608"/>
      <c r="L114" s="391"/>
      <c r="M114" s="603"/>
      <c r="N114" s="600"/>
      <c r="O114" s="603"/>
      <c r="P114" s="600"/>
      <c r="Q114" s="30"/>
      <c r="R114" s="74"/>
      <c r="U114" s="28"/>
      <c r="V114" s="28"/>
      <c r="W114" s="28"/>
      <c r="X114" s="28"/>
      <c r="Y114" s="28"/>
      <c r="Z114" s="28"/>
      <c r="AA114" s="28"/>
    </row>
    <row r="115" spans="1:27" ht="15" customHeight="1" x14ac:dyDescent="0.35">
      <c r="A115" s="472"/>
      <c r="B115" s="161"/>
      <c r="C115" s="30"/>
      <c r="D115" s="30" t="s">
        <v>943</v>
      </c>
      <c r="E115" s="598"/>
      <c r="F115" s="599"/>
      <c r="G115" s="600"/>
      <c r="H115" s="603"/>
      <c r="I115" s="608"/>
      <c r="J115" s="603"/>
      <c r="K115" s="608"/>
      <c r="L115" s="391"/>
      <c r="M115" s="603"/>
      <c r="N115" s="600"/>
      <c r="O115" s="603"/>
      <c r="P115" s="600"/>
      <c r="Q115" s="30"/>
      <c r="R115" s="74"/>
      <c r="U115" s="28"/>
      <c r="V115" s="28"/>
      <c r="W115" s="28"/>
      <c r="X115" s="28"/>
      <c r="Y115" s="28"/>
      <c r="Z115" s="28"/>
      <c r="AA115" s="28"/>
    </row>
    <row r="116" spans="1:27" ht="15" customHeight="1" x14ac:dyDescent="0.35">
      <c r="A116" s="472"/>
      <c r="B116" s="161"/>
      <c r="C116" s="30"/>
      <c r="D116" s="30" t="s">
        <v>944</v>
      </c>
      <c r="E116" s="598"/>
      <c r="F116" s="599"/>
      <c r="G116" s="600"/>
      <c r="H116" s="603"/>
      <c r="I116" s="608"/>
      <c r="J116" s="603"/>
      <c r="K116" s="608"/>
      <c r="L116" s="391"/>
      <c r="M116" s="603"/>
      <c r="N116" s="600"/>
      <c r="O116" s="603"/>
      <c r="P116" s="600"/>
      <c r="Q116" s="30"/>
      <c r="R116" s="74"/>
      <c r="U116" s="28"/>
      <c r="V116" s="28"/>
      <c r="W116" s="28"/>
      <c r="X116" s="28"/>
      <c r="Y116" s="28"/>
      <c r="Z116" s="28"/>
      <c r="AA116" s="28"/>
    </row>
    <row r="117" spans="1:27" ht="15" customHeight="1" x14ac:dyDescent="0.35">
      <c r="A117" s="472"/>
      <c r="B117" s="161"/>
      <c r="C117" s="30"/>
      <c r="D117" s="30" t="s">
        <v>945</v>
      </c>
      <c r="E117" s="598"/>
      <c r="F117" s="599"/>
      <c r="G117" s="600"/>
      <c r="H117" s="603"/>
      <c r="I117" s="608"/>
      <c r="J117" s="603"/>
      <c r="K117" s="608"/>
      <c r="L117" s="391"/>
      <c r="M117" s="603"/>
      <c r="N117" s="600"/>
      <c r="O117" s="603"/>
      <c r="P117" s="600"/>
      <c r="Q117" s="30"/>
      <c r="R117" s="74"/>
      <c r="U117" s="28"/>
      <c r="V117" s="28"/>
      <c r="W117" s="28"/>
      <c r="X117" s="28"/>
      <c r="Y117" s="28"/>
      <c r="Z117" s="28"/>
      <c r="AA117" s="28"/>
    </row>
    <row r="118" spans="1:27" ht="15" customHeight="1" x14ac:dyDescent="0.35">
      <c r="A118" s="472"/>
      <c r="B118" s="161"/>
      <c r="C118" s="30"/>
      <c r="D118" s="30" t="s">
        <v>946</v>
      </c>
      <c r="E118" s="661"/>
      <c r="F118" s="662"/>
      <c r="G118" s="663"/>
      <c r="H118" s="613"/>
      <c r="I118" s="614"/>
      <c r="J118" s="613"/>
      <c r="K118" s="614"/>
      <c r="L118" s="391"/>
      <c r="M118" s="603"/>
      <c r="N118" s="600"/>
      <c r="O118" s="603"/>
      <c r="P118" s="600"/>
      <c r="Q118" s="30"/>
      <c r="R118" s="74"/>
      <c r="U118" s="28"/>
      <c r="V118" s="28"/>
      <c r="W118" s="28"/>
      <c r="X118" s="28"/>
      <c r="Y118" s="28"/>
      <c r="Z118" s="28"/>
      <c r="AA118" s="28"/>
    </row>
    <row r="119" spans="1:27" ht="15" customHeight="1" x14ac:dyDescent="0.35">
      <c r="A119" s="472"/>
      <c r="B119" s="161"/>
      <c r="C119" s="30"/>
      <c r="D119" s="30"/>
      <c r="E119" s="30"/>
      <c r="F119" s="30"/>
      <c r="G119" s="30"/>
      <c r="H119" s="30"/>
      <c r="I119" s="30"/>
      <c r="J119" s="30"/>
      <c r="K119" s="30"/>
      <c r="L119" s="30"/>
      <c r="M119" s="30"/>
      <c r="N119" s="30"/>
      <c r="O119" s="30"/>
      <c r="P119" s="30"/>
      <c r="Q119" s="30"/>
      <c r="R119" s="74"/>
      <c r="U119" s="28"/>
      <c r="V119" s="28"/>
      <c r="W119" s="28"/>
      <c r="X119" s="28"/>
      <c r="Y119" s="28"/>
      <c r="Z119" s="28"/>
      <c r="AA119" s="28"/>
    </row>
    <row r="120" spans="1:27" ht="15" customHeight="1" x14ac:dyDescent="0.4">
      <c r="A120" s="472"/>
      <c r="B120" s="91" t="s">
        <v>958</v>
      </c>
      <c r="C120" s="194"/>
      <c r="D120" s="30"/>
      <c r="E120" s="30"/>
      <c r="F120" s="30"/>
      <c r="G120" s="30"/>
      <c r="H120" s="30"/>
      <c r="I120" s="30"/>
      <c r="J120" s="30"/>
      <c r="K120" s="30"/>
      <c r="L120" s="30"/>
      <c r="M120" s="30"/>
      <c r="N120" s="30"/>
      <c r="O120" s="30"/>
      <c r="P120" s="30"/>
      <c r="Q120" s="30"/>
      <c r="R120" s="74"/>
      <c r="U120" s="28"/>
      <c r="V120" s="28"/>
      <c r="W120" s="28"/>
      <c r="X120" s="28"/>
      <c r="Y120" s="28"/>
      <c r="Z120" s="28"/>
      <c r="AA120" s="28"/>
    </row>
    <row r="121" spans="1:27" ht="15" customHeight="1" x14ac:dyDescent="0.35">
      <c r="A121" s="472"/>
      <c r="B121" s="356" t="s">
        <v>239</v>
      </c>
      <c r="C121" s="357" t="s">
        <v>959</v>
      </c>
      <c r="D121" s="357"/>
      <c r="E121" s="357"/>
      <c r="F121" s="357"/>
      <c r="G121" s="357"/>
      <c r="H121" s="357"/>
      <c r="I121" s="357"/>
      <c r="J121" s="357"/>
      <c r="K121" s="357"/>
      <c r="L121" s="357"/>
      <c r="M121" s="357"/>
      <c r="N121" s="357"/>
      <c r="O121" s="357"/>
      <c r="P121" s="357"/>
      <c r="Q121" s="30"/>
      <c r="R121" s="74"/>
      <c r="U121" s="28"/>
      <c r="V121" s="28"/>
      <c r="W121" s="28"/>
      <c r="X121" s="28"/>
      <c r="Y121" s="28"/>
      <c r="Z121" s="28"/>
      <c r="AA121" s="28"/>
    </row>
    <row r="122" spans="1:27" ht="15" customHeight="1" x14ac:dyDescent="0.35">
      <c r="A122" s="472"/>
      <c r="B122" s="161"/>
      <c r="C122" s="357"/>
      <c r="D122" s="357"/>
      <c r="E122" s="357" t="s">
        <v>960</v>
      </c>
      <c r="F122" s="357"/>
      <c r="G122" s="357"/>
      <c r="H122" s="664"/>
      <c r="I122" s="665"/>
      <c r="J122" s="357" t="s">
        <v>509</v>
      </c>
      <c r="K122" s="365"/>
      <c r="L122" s="365"/>
      <c r="M122" s="220"/>
      <c r="N122" s="219" t="s">
        <v>961</v>
      </c>
      <c r="O122" s="659"/>
      <c r="P122" s="660"/>
      <c r="Q122" s="357" t="s">
        <v>509</v>
      </c>
      <c r="R122" s="74"/>
      <c r="U122" s="28"/>
      <c r="V122" s="28"/>
      <c r="W122" s="28"/>
      <c r="X122" s="28"/>
      <c r="Y122" s="28"/>
      <c r="Z122" s="28"/>
      <c r="AA122" s="28"/>
    </row>
    <row r="123" spans="1:27" ht="15" customHeight="1" x14ac:dyDescent="0.35">
      <c r="A123" s="472"/>
      <c r="B123" s="161"/>
      <c r="C123" s="357"/>
      <c r="D123" s="357"/>
      <c r="E123" s="357"/>
      <c r="F123" s="357"/>
      <c r="G123" s="357"/>
      <c r="H123" s="406"/>
      <c r="I123" s="406"/>
      <c r="J123" s="357"/>
      <c r="K123" s="365"/>
      <c r="L123" s="365"/>
      <c r="M123" s="365"/>
      <c r="N123" s="365"/>
      <c r="O123" s="357"/>
      <c r="P123" s="357"/>
      <c r="Q123" s="30"/>
      <c r="R123" s="74"/>
      <c r="U123" s="28"/>
      <c r="V123" s="28"/>
      <c r="W123" s="28"/>
      <c r="X123" s="28"/>
      <c r="Y123" s="28"/>
      <c r="Z123" s="28"/>
      <c r="AA123" s="28"/>
    </row>
    <row r="124" spans="1:27" ht="15" customHeight="1" x14ac:dyDescent="0.35">
      <c r="A124" s="472"/>
      <c r="B124" s="161"/>
      <c r="C124" s="357"/>
      <c r="D124" s="357" t="s">
        <v>962</v>
      </c>
      <c r="E124" s="357" t="s">
        <v>963</v>
      </c>
      <c r="F124" s="357"/>
      <c r="G124" s="357"/>
      <c r="H124" s="664"/>
      <c r="I124" s="665"/>
      <c r="J124" s="357" t="s">
        <v>509</v>
      </c>
      <c r="K124" s="357"/>
      <c r="L124" s="357"/>
      <c r="M124" s="357"/>
      <c r="N124" s="357"/>
      <c r="O124" s="357"/>
      <c r="P124" s="357"/>
      <c r="Q124" s="30"/>
      <c r="R124" s="74"/>
      <c r="U124" s="28"/>
      <c r="V124" s="28"/>
      <c r="W124" s="28"/>
      <c r="X124" s="28"/>
      <c r="Y124" s="28"/>
      <c r="Z124" s="28"/>
      <c r="AA124" s="28"/>
    </row>
    <row r="125" spans="1:27" ht="15" customHeight="1" x14ac:dyDescent="0.35">
      <c r="A125" s="472"/>
      <c r="B125" s="161"/>
      <c r="C125" s="357"/>
      <c r="D125" s="357"/>
      <c r="E125" s="357" t="s">
        <v>964</v>
      </c>
      <c r="F125" s="357"/>
      <c r="G125" s="357"/>
      <c r="H125" s="664"/>
      <c r="I125" s="665"/>
      <c r="J125" s="357" t="s">
        <v>509</v>
      </c>
      <c r="K125" s="357"/>
      <c r="L125" s="357"/>
      <c r="M125" s="357"/>
      <c r="N125" s="357"/>
      <c r="O125" s="357"/>
      <c r="P125" s="357"/>
      <c r="Q125" s="30"/>
      <c r="R125" s="74"/>
      <c r="U125" s="28"/>
      <c r="V125" s="28"/>
      <c r="W125" s="28"/>
      <c r="X125" s="28"/>
      <c r="Y125" s="28"/>
      <c r="Z125" s="28"/>
      <c r="AA125" s="28"/>
    </row>
    <row r="126" spans="1:27" ht="15" customHeight="1" x14ac:dyDescent="0.35">
      <c r="A126" s="472"/>
      <c r="B126" s="161"/>
      <c r="C126" s="357"/>
      <c r="D126" s="357"/>
      <c r="E126" s="151" t="s">
        <v>965</v>
      </c>
      <c r="F126" s="357"/>
      <c r="G126" s="357"/>
      <c r="H126" s="664"/>
      <c r="I126" s="665"/>
      <c r="J126" s="357" t="s">
        <v>509</v>
      </c>
      <c r="K126" s="366" t="s">
        <v>966</v>
      </c>
      <c r="L126" s="366"/>
      <c r="M126" s="357"/>
      <c r="N126" s="357"/>
      <c r="O126" s="357"/>
      <c r="P126" s="357"/>
      <c r="Q126" s="30"/>
      <c r="R126" s="74"/>
      <c r="U126" s="28"/>
      <c r="V126" s="28"/>
      <c r="W126" s="28"/>
      <c r="X126" s="28"/>
      <c r="Y126" s="28"/>
      <c r="Z126" s="28"/>
      <c r="AA126" s="28"/>
    </row>
    <row r="127" spans="1:27" ht="15" customHeight="1" x14ac:dyDescent="0.35">
      <c r="A127" s="472"/>
      <c r="B127" s="161"/>
      <c r="C127" s="357"/>
      <c r="D127" s="357"/>
      <c r="E127" s="357" t="s">
        <v>967</v>
      </c>
      <c r="F127" s="357"/>
      <c r="G127" s="357"/>
      <c r="H127" s="664"/>
      <c r="I127" s="665"/>
      <c r="J127" s="357" t="s">
        <v>509</v>
      </c>
      <c r="K127" s="366" t="s">
        <v>966</v>
      </c>
      <c r="L127" s="366"/>
      <c r="M127" s="357"/>
      <c r="N127" s="357"/>
      <c r="O127" s="357"/>
      <c r="P127" s="357"/>
      <c r="Q127" s="30"/>
      <c r="R127" s="74"/>
      <c r="U127" s="28"/>
      <c r="V127" s="28"/>
      <c r="W127" s="28"/>
      <c r="X127" s="28"/>
      <c r="Y127" s="28"/>
      <c r="Z127" s="28"/>
      <c r="AA127" s="28"/>
    </row>
    <row r="128" spans="1:27" ht="15" customHeight="1" x14ac:dyDescent="0.35">
      <c r="A128" s="472"/>
      <c r="B128" s="161"/>
      <c r="C128" s="357"/>
      <c r="D128" s="357"/>
      <c r="E128" s="151" t="s">
        <v>968</v>
      </c>
      <c r="F128" s="357"/>
      <c r="G128" s="357"/>
      <c r="H128" s="664"/>
      <c r="I128" s="665"/>
      <c r="J128" s="357" t="s">
        <v>509</v>
      </c>
      <c r="K128" s="366" t="s">
        <v>966</v>
      </c>
      <c r="L128" s="366"/>
      <c r="M128" s="357"/>
      <c r="N128" s="357"/>
      <c r="O128" s="357"/>
      <c r="P128" s="357"/>
      <c r="Q128" s="30"/>
      <c r="R128" s="74"/>
      <c r="U128" s="28"/>
      <c r="V128" s="28"/>
      <c r="W128" s="28"/>
      <c r="X128" s="28"/>
      <c r="Y128" s="28"/>
      <c r="Z128" s="28"/>
      <c r="AA128" s="28"/>
    </row>
    <row r="129" spans="1:27" ht="15" customHeight="1" x14ac:dyDescent="0.35">
      <c r="A129" s="472"/>
      <c r="B129" s="161"/>
      <c r="C129" s="357"/>
      <c r="D129" s="357"/>
      <c r="E129" s="357"/>
      <c r="F129" s="357"/>
      <c r="G129" s="357"/>
      <c r="H129" s="357"/>
      <c r="I129" s="357"/>
      <c r="J129" s="357"/>
      <c r="K129" s="357"/>
      <c r="L129" s="357"/>
      <c r="M129" s="357"/>
      <c r="N129" s="357"/>
      <c r="O129" s="357"/>
      <c r="P129" s="357"/>
      <c r="Q129" s="30"/>
      <c r="R129" s="74"/>
      <c r="U129" s="28"/>
      <c r="V129" s="28"/>
      <c r="W129" s="28"/>
      <c r="X129" s="28"/>
      <c r="Y129" s="28"/>
      <c r="Z129" s="28"/>
      <c r="AA129" s="28"/>
    </row>
    <row r="130" spans="1:27" ht="15" customHeight="1" x14ac:dyDescent="0.35">
      <c r="A130" s="472"/>
      <c r="B130" s="161"/>
      <c r="C130" s="357"/>
      <c r="D130" s="357"/>
      <c r="E130" s="151" t="s">
        <v>969</v>
      </c>
      <c r="F130" s="357"/>
      <c r="G130" s="357"/>
      <c r="H130" s="357"/>
      <c r="I130" s="357"/>
      <c r="J130" s="357"/>
      <c r="K130" s="357"/>
      <c r="L130" s="357"/>
      <c r="M130" s="357"/>
      <c r="N130" s="357"/>
      <c r="O130" s="357"/>
      <c r="P130" s="357"/>
      <c r="Q130" s="30"/>
      <c r="R130" s="74"/>
      <c r="U130" s="28"/>
      <c r="V130" s="28"/>
      <c r="W130" s="28"/>
      <c r="X130" s="28"/>
      <c r="Y130" s="28"/>
      <c r="Z130" s="28"/>
      <c r="AA130" s="28"/>
    </row>
    <row r="131" spans="1:27" ht="15" customHeight="1" x14ac:dyDescent="0.35">
      <c r="A131" s="472"/>
      <c r="B131" s="161"/>
      <c r="C131" s="357"/>
      <c r="D131" s="357"/>
      <c r="E131" s="357"/>
      <c r="F131" s="357"/>
      <c r="G131" s="533"/>
      <c r="H131" s="650"/>
      <c r="I131" s="650"/>
      <c r="J131" s="650"/>
      <c r="K131" s="650"/>
      <c r="L131" s="650"/>
      <c r="M131" s="650"/>
      <c r="N131" s="650"/>
      <c r="O131" s="650"/>
      <c r="P131" s="651"/>
      <c r="Q131" s="30"/>
      <c r="R131" s="74"/>
      <c r="U131" s="28"/>
      <c r="V131" s="28"/>
      <c r="W131" s="28"/>
      <c r="X131" s="28"/>
      <c r="Y131" s="28"/>
      <c r="Z131" s="28"/>
      <c r="AA131" s="28"/>
    </row>
    <row r="132" spans="1:27" ht="15" customHeight="1" x14ac:dyDescent="0.35">
      <c r="A132" s="472"/>
      <c r="B132" s="161"/>
      <c r="C132" s="357"/>
      <c r="D132" s="357"/>
      <c r="E132" s="357" t="s">
        <v>970</v>
      </c>
      <c r="F132" s="357"/>
      <c r="G132" s="408"/>
      <c r="H132" s="408"/>
      <c r="I132" s="408"/>
      <c r="J132" s="408"/>
      <c r="K132" s="408"/>
      <c r="L132" s="408"/>
      <c r="M132" s="408"/>
      <c r="N132" s="408"/>
      <c r="O132" s="408"/>
      <c r="P132" s="408"/>
      <c r="Q132" s="30"/>
      <c r="R132" s="74"/>
      <c r="U132" s="28"/>
      <c r="V132" s="28"/>
      <c r="W132" s="28"/>
      <c r="X132" s="28"/>
      <c r="Y132" s="28"/>
      <c r="Z132" s="28"/>
      <c r="AA132" s="28"/>
    </row>
    <row r="133" spans="1:27" ht="15" customHeight="1" x14ac:dyDescent="0.35">
      <c r="A133" s="472"/>
      <c r="B133" s="161"/>
      <c r="C133" s="357"/>
      <c r="D133" s="357"/>
      <c r="E133" s="357"/>
      <c r="F133" s="357"/>
      <c r="G133" s="533"/>
      <c r="H133" s="650"/>
      <c r="I133" s="650"/>
      <c r="J133" s="650"/>
      <c r="K133" s="650"/>
      <c r="L133" s="650"/>
      <c r="M133" s="650"/>
      <c r="N133" s="650"/>
      <c r="O133" s="650"/>
      <c r="P133" s="651"/>
      <c r="Q133" s="30"/>
      <c r="R133" s="74"/>
      <c r="U133" s="28"/>
      <c r="V133" s="28"/>
      <c r="W133" s="28"/>
      <c r="X133" s="28"/>
      <c r="Y133" s="28"/>
      <c r="Z133" s="28"/>
      <c r="AA133" s="28"/>
    </row>
    <row r="134" spans="1:27" ht="15" customHeight="1" x14ac:dyDescent="0.35">
      <c r="A134" s="472"/>
      <c r="B134" s="161"/>
      <c r="C134" s="30"/>
      <c r="D134" s="30"/>
      <c r="E134" s="30"/>
      <c r="F134" s="30"/>
      <c r="G134" s="30"/>
      <c r="H134" s="30"/>
      <c r="I134" s="30"/>
      <c r="J134" s="30"/>
      <c r="K134" s="30"/>
      <c r="L134" s="30"/>
      <c r="M134" s="30"/>
      <c r="N134" s="30"/>
      <c r="O134" s="30"/>
      <c r="P134" s="30"/>
      <c r="Q134" s="30"/>
      <c r="R134" s="74"/>
      <c r="U134" s="28"/>
      <c r="V134" s="28"/>
      <c r="W134" s="28"/>
      <c r="X134" s="28"/>
      <c r="Y134" s="28"/>
      <c r="Z134" s="28"/>
      <c r="AA134" s="28"/>
    </row>
    <row r="135" spans="1:27" ht="15" customHeight="1" x14ac:dyDescent="0.4">
      <c r="A135" s="472"/>
      <c r="B135" s="91" t="s">
        <v>971</v>
      </c>
      <c r="C135" s="194"/>
      <c r="D135" s="30"/>
      <c r="E135" s="30"/>
      <c r="F135" s="30"/>
      <c r="G135" s="30"/>
      <c r="H135" s="30"/>
      <c r="I135" s="30"/>
      <c r="J135" s="30"/>
      <c r="K135" s="30"/>
      <c r="L135" s="30"/>
      <c r="M135" s="30"/>
      <c r="N135" s="30"/>
      <c r="O135" s="30"/>
      <c r="P135" s="30"/>
      <c r="Q135" s="30"/>
      <c r="R135" s="74"/>
      <c r="U135" s="28"/>
      <c r="V135" s="28"/>
      <c r="W135" s="28"/>
      <c r="X135" s="28"/>
      <c r="Y135" s="28"/>
      <c r="Z135" s="28"/>
      <c r="AA135" s="28"/>
    </row>
    <row r="136" spans="1:27" ht="15" customHeight="1" x14ac:dyDescent="0.35">
      <c r="A136" s="472"/>
      <c r="B136" s="161" t="s">
        <v>241</v>
      </c>
      <c r="C136" s="151" t="s">
        <v>972</v>
      </c>
      <c r="D136" s="357"/>
      <c r="E136" s="357"/>
      <c r="F136" s="357"/>
      <c r="G136" s="357"/>
      <c r="H136" s="357"/>
      <c r="I136" s="357"/>
      <c r="J136" s="357"/>
      <c r="K136" s="357"/>
      <c r="L136" s="357"/>
      <c r="M136" s="357"/>
      <c r="N136" s="151"/>
      <c r="O136" s="357"/>
      <c r="P136" s="357"/>
      <c r="Q136" s="357"/>
      <c r="R136" s="74"/>
      <c r="U136" s="28"/>
      <c r="V136" s="28"/>
      <c r="W136" s="28"/>
      <c r="X136" s="28"/>
      <c r="Y136" s="28"/>
      <c r="Z136" s="28"/>
      <c r="AA136" s="28"/>
    </row>
    <row r="137" spans="1:27" ht="15" customHeight="1" x14ac:dyDescent="0.35">
      <c r="A137" s="472"/>
      <c r="B137" s="161"/>
      <c r="C137" s="67" t="s">
        <v>973</v>
      </c>
      <c r="D137" s="30"/>
      <c r="E137" s="67"/>
      <c r="F137" s="357"/>
      <c r="G137" s="357"/>
      <c r="H137" s="357"/>
      <c r="I137" s="357"/>
      <c r="J137" s="357"/>
      <c r="K137" s="357"/>
      <c r="L137" s="357"/>
      <c r="M137" s="357"/>
      <c r="N137" s="151"/>
      <c r="O137" s="221"/>
      <c r="P137" s="30" t="s">
        <v>974</v>
      </c>
      <c r="Q137" s="357"/>
      <c r="R137" s="74"/>
      <c r="U137" s="28"/>
      <c r="V137" s="28"/>
      <c r="W137" s="28"/>
      <c r="X137" s="28"/>
      <c r="Y137" s="28"/>
      <c r="Z137" s="28"/>
      <c r="AA137" s="28"/>
    </row>
    <row r="138" spans="1:27" ht="15" customHeight="1" x14ac:dyDescent="0.35">
      <c r="A138" s="472"/>
      <c r="B138" s="161"/>
      <c r="C138" s="67" t="s">
        <v>975</v>
      </c>
      <c r="D138" s="30"/>
      <c r="E138" s="67"/>
      <c r="F138" s="357"/>
      <c r="G138" s="357"/>
      <c r="H138" s="357"/>
      <c r="I138" s="357"/>
      <c r="J138" s="357"/>
      <c r="K138" s="357"/>
      <c r="L138" s="357"/>
      <c r="M138" s="357"/>
      <c r="N138" s="151"/>
      <c r="O138" s="357"/>
      <c r="P138" s="357"/>
      <c r="Q138" s="357"/>
      <c r="R138" s="74"/>
      <c r="U138" s="28"/>
      <c r="V138" s="28"/>
      <c r="W138" s="28"/>
      <c r="X138" s="28"/>
      <c r="Y138" s="28"/>
      <c r="Z138" s="28"/>
      <c r="AA138" s="28"/>
    </row>
    <row r="139" spans="1:27" ht="15" customHeight="1" x14ac:dyDescent="0.35">
      <c r="A139" s="472"/>
      <c r="B139" s="161"/>
      <c r="C139" s="221"/>
      <c r="D139" s="67" t="s">
        <v>976</v>
      </c>
      <c r="E139" s="30"/>
      <c r="F139" s="357"/>
      <c r="G139" s="357"/>
      <c r="H139" s="357"/>
      <c r="I139" s="357"/>
      <c r="J139" s="357"/>
      <c r="K139" s="357"/>
      <c r="L139" s="357"/>
      <c r="M139" s="357"/>
      <c r="N139" s="151"/>
      <c r="O139" s="357"/>
      <c r="P139" s="357"/>
      <c r="Q139" s="357"/>
      <c r="R139" s="74"/>
      <c r="U139" s="28"/>
      <c r="V139" s="28"/>
      <c r="W139" s="28"/>
      <c r="X139" s="28"/>
      <c r="Y139" s="28"/>
      <c r="Z139" s="28"/>
      <c r="AA139" s="28"/>
    </row>
    <row r="140" spans="1:27" ht="15" customHeight="1" x14ac:dyDescent="0.35">
      <c r="A140" s="472"/>
      <c r="B140" s="161"/>
      <c r="C140" s="221"/>
      <c r="D140" s="67" t="s">
        <v>977</v>
      </c>
      <c r="E140" s="30"/>
      <c r="F140" s="357"/>
      <c r="G140" s="357"/>
      <c r="H140" s="357"/>
      <c r="I140" s="357"/>
      <c r="J140" s="357"/>
      <c r="K140" s="357"/>
      <c r="L140" s="357"/>
      <c r="M140" s="357"/>
      <c r="N140" s="151"/>
      <c r="O140" s="357"/>
      <c r="P140" s="357"/>
      <c r="Q140" s="357"/>
      <c r="R140" s="74"/>
      <c r="U140" s="28"/>
      <c r="V140" s="28"/>
      <c r="W140" s="28"/>
      <c r="X140" s="28"/>
      <c r="Y140" s="28"/>
      <c r="Z140" s="28"/>
      <c r="AA140" s="28"/>
    </row>
    <row r="141" spans="1:27" ht="15" customHeight="1" x14ac:dyDescent="0.35">
      <c r="A141" s="472"/>
      <c r="B141" s="161"/>
      <c r="C141" s="221"/>
      <c r="D141" s="67" t="s">
        <v>978</v>
      </c>
      <c r="E141" s="30"/>
      <c r="F141" s="357"/>
      <c r="G141" s="357"/>
      <c r="H141" s="533"/>
      <c r="I141" s="650"/>
      <c r="J141" s="650"/>
      <c r="K141" s="650"/>
      <c r="L141" s="650"/>
      <c r="M141" s="650"/>
      <c r="N141" s="650"/>
      <c r="O141" s="650"/>
      <c r="P141" s="651"/>
      <c r="Q141" s="30"/>
      <c r="R141" s="74"/>
      <c r="U141" s="28"/>
      <c r="V141" s="28"/>
      <c r="W141" s="28"/>
      <c r="X141" s="28"/>
      <c r="Y141" s="28"/>
      <c r="Z141" s="28"/>
      <c r="AA141" s="28"/>
    </row>
    <row r="142" spans="1:27" ht="15" customHeight="1" x14ac:dyDescent="0.35">
      <c r="A142" s="472"/>
      <c r="B142" s="161"/>
      <c r="C142" s="67" t="s">
        <v>979</v>
      </c>
      <c r="D142" s="30"/>
      <c r="E142" s="67"/>
      <c r="F142" s="357"/>
      <c r="G142" s="357"/>
      <c r="H142" s="357"/>
      <c r="I142" s="401"/>
      <c r="J142" s="357" t="s">
        <v>509</v>
      </c>
      <c r="K142" s="164" t="s">
        <v>980</v>
      </c>
      <c r="L142" s="30"/>
      <c r="M142" s="357"/>
      <c r="N142" s="151"/>
      <c r="O142" s="357"/>
      <c r="P142" s="357"/>
      <c r="Q142" s="357"/>
      <c r="R142" s="74"/>
      <c r="U142" s="28"/>
      <c r="V142" s="28"/>
      <c r="W142" s="28"/>
      <c r="X142" s="28"/>
      <c r="Y142" s="28"/>
      <c r="Z142" s="28"/>
      <c r="AA142" s="28"/>
    </row>
    <row r="143" spans="1:27" ht="15" customHeight="1" x14ac:dyDescent="0.35">
      <c r="A143" s="472"/>
      <c r="B143" s="161"/>
      <c r="C143" s="67" t="s">
        <v>981</v>
      </c>
      <c r="D143" s="30"/>
      <c r="E143" s="67"/>
      <c r="F143" s="357"/>
      <c r="G143" s="357"/>
      <c r="H143" s="357"/>
      <c r="I143" s="401"/>
      <c r="J143" s="67" t="s">
        <v>982</v>
      </c>
      <c r="K143" s="30"/>
      <c r="L143" s="30"/>
      <c r="M143" s="357"/>
      <c r="N143" s="151"/>
      <c r="O143" s="357"/>
      <c r="P143" s="357"/>
      <c r="Q143" s="357"/>
      <c r="R143" s="74"/>
      <c r="U143" s="28"/>
      <c r="V143" s="28"/>
      <c r="W143" s="28"/>
      <c r="X143" s="28"/>
      <c r="Y143" s="28"/>
      <c r="Z143" s="28"/>
      <c r="AA143" s="28"/>
    </row>
    <row r="144" spans="1:27" ht="15" customHeight="1" x14ac:dyDescent="0.4">
      <c r="A144" s="472"/>
      <c r="B144" s="161"/>
      <c r="C144" s="358"/>
      <c r="D144" s="67"/>
      <c r="E144" s="67"/>
      <c r="F144" s="357"/>
      <c r="G144" s="357"/>
      <c r="H144" s="357"/>
      <c r="I144" s="401"/>
      <c r="J144" s="67" t="s">
        <v>983</v>
      </c>
      <c r="K144" s="30"/>
      <c r="L144" s="30"/>
      <c r="M144" s="357"/>
      <c r="N144" s="151"/>
      <c r="O144" s="357"/>
      <c r="P144" s="357"/>
      <c r="Q144" s="357"/>
      <c r="R144" s="74"/>
      <c r="U144" s="28"/>
      <c r="V144" s="28"/>
      <c r="W144" s="28"/>
      <c r="X144" s="28"/>
      <c r="Y144" s="28"/>
      <c r="Z144" s="28"/>
      <c r="AA144" s="28"/>
    </row>
    <row r="145" spans="1:27" ht="15" customHeight="1" x14ac:dyDescent="0.4">
      <c r="A145" s="472"/>
      <c r="B145" s="161"/>
      <c r="C145" s="358"/>
      <c r="D145" s="67"/>
      <c r="E145" s="67"/>
      <c r="F145" s="357"/>
      <c r="G145" s="357"/>
      <c r="H145" s="357"/>
      <c r="I145" s="357"/>
      <c r="J145" s="357"/>
      <c r="K145" s="30"/>
      <c r="L145" s="30"/>
      <c r="M145" s="357"/>
      <c r="N145" s="151"/>
      <c r="O145" s="357"/>
      <c r="P145" s="357"/>
      <c r="Q145" s="357"/>
      <c r="R145" s="74"/>
      <c r="U145" s="28"/>
      <c r="V145" s="28"/>
      <c r="W145" s="28"/>
      <c r="X145" s="28"/>
      <c r="Y145" s="28"/>
      <c r="Z145" s="28"/>
      <c r="AA145" s="28"/>
    </row>
    <row r="146" spans="1:27" ht="15" customHeight="1" x14ac:dyDescent="0.35">
      <c r="A146" s="472"/>
      <c r="B146" s="161" t="s">
        <v>244</v>
      </c>
      <c r="C146" s="151" t="s">
        <v>984</v>
      </c>
      <c r="D146" s="151"/>
      <c r="E146" s="357"/>
      <c r="F146" s="357"/>
      <c r="G146" s="357"/>
      <c r="H146" s="357"/>
      <c r="I146" s="357"/>
      <c r="J146" s="357"/>
      <c r="K146" s="30"/>
      <c r="L146" s="30"/>
      <c r="M146" s="357"/>
      <c r="N146" s="151"/>
      <c r="O146" s="357"/>
      <c r="P146" s="357"/>
      <c r="Q146" s="357"/>
      <c r="R146" s="74"/>
      <c r="U146" s="28"/>
      <c r="V146" s="28"/>
      <c r="W146" s="28"/>
      <c r="X146" s="28"/>
      <c r="Y146" s="28"/>
      <c r="Z146" s="28"/>
      <c r="AA146" s="28"/>
    </row>
    <row r="147" spans="1:27" ht="15" customHeight="1" x14ac:dyDescent="0.35">
      <c r="A147" s="472"/>
      <c r="B147" s="161"/>
      <c r="C147" s="151" t="s">
        <v>985</v>
      </c>
      <c r="D147" s="30"/>
      <c r="E147" s="357"/>
      <c r="F147" s="357"/>
      <c r="G147" s="357"/>
      <c r="H147" s="357"/>
      <c r="I147" s="221"/>
      <c r="J147" s="67" t="s">
        <v>986</v>
      </c>
      <c r="K147" s="30"/>
      <c r="L147" s="30"/>
      <c r="M147" s="357"/>
      <c r="N147" s="151"/>
      <c r="O147" s="357"/>
      <c r="P147" s="357"/>
      <c r="Q147" s="357"/>
      <c r="R147" s="74"/>
      <c r="U147" s="28"/>
      <c r="V147" s="28"/>
      <c r="W147" s="28"/>
      <c r="X147" s="28"/>
      <c r="Y147" s="28"/>
      <c r="Z147" s="28"/>
      <c r="AA147" s="28"/>
    </row>
    <row r="148" spans="1:27" ht="15" customHeight="1" x14ac:dyDescent="0.35">
      <c r="A148" s="472"/>
      <c r="B148" s="161"/>
      <c r="C148" s="151" t="s">
        <v>987</v>
      </c>
      <c r="D148" s="30"/>
      <c r="E148" s="357"/>
      <c r="F148" s="357"/>
      <c r="G148" s="357"/>
      <c r="H148" s="357"/>
      <c r="I148" s="401"/>
      <c r="J148" s="67" t="s">
        <v>988</v>
      </c>
      <c r="K148" s="30"/>
      <c r="L148" s="30"/>
      <c r="M148" s="357"/>
      <c r="N148" s="151"/>
      <c r="O148" s="357"/>
      <c r="P148" s="357"/>
      <c r="Q148" s="357"/>
      <c r="R148" s="74"/>
      <c r="U148" s="28"/>
      <c r="V148" s="28"/>
      <c r="W148" s="28"/>
      <c r="X148" s="28"/>
      <c r="Y148" s="28"/>
      <c r="Z148" s="28"/>
      <c r="AA148" s="28"/>
    </row>
    <row r="149" spans="1:27" ht="15" customHeight="1" x14ac:dyDescent="0.35">
      <c r="A149" s="472"/>
      <c r="B149" s="161"/>
      <c r="C149" s="151" t="s">
        <v>989</v>
      </c>
      <c r="D149" s="357"/>
      <c r="E149" s="30"/>
      <c r="F149" s="357"/>
      <c r="G149" s="357"/>
      <c r="H149" s="357"/>
      <c r="I149" s="357"/>
      <c r="J149" s="357"/>
      <c r="K149" s="357"/>
      <c r="L149" s="357"/>
      <c r="M149" s="357"/>
      <c r="N149" s="151"/>
      <c r="O149" s="357"/>
      <c r="P149" s="357"/>
      <c r="Q149" s="357"/>
      <c r="R149" s="74"/>
      <c r="U149" s="28"/>
      <c r="V149" s="28"/>
      <c r="W149" s="28"/>
      <c r="X149" s="28"/>
      <c r="Y149" s="28"/>
      <c r="Z149" s="28"/>
      <c r="AA149" s="28"/>
    </row>
    <row r="150" spans="1:27" ht="15" customHeight="1" x14ac:dyDescent="0.35">
      <c r="A150" s="472"/>
      <c r="B150" s="161"/>
      <c r="C150" s="221"/>
      <c r="D150" s="67" t="s">
        <v>990</v>
      </c>
      <c r="E150" s="30"/>
      <c r="F150" s="357"/>
      <c r="G150" s="357"/>
      <c r="H150" s="357"/>
      <c r="I150" s="357"/>
      <c r="J150" s="357"/>
      <c r="K150" s="357"/>
      <c r="L150" s="357"/>
      <c r="M150" s="357"/>
      <c r="N150" s="151"/>
      <c r="O150" s="357"/>
      <c r="P150" s="357"/>
      <c r="Q150" s="357"/>
      <c r="R150" s="74"/>
      <c r="U150" s="28"/>
      <c r="V150" s="28"/>
      <c r="W150" s="28"/>
      <c r="X150" s="28"/>
      <c r="Y150" s="28"/>
      <c r="Z150" s="28"/>
      <c r="AA150" s="28"/>
    </row>
    <row r="151" spans="1:27" ht="15" customHeight="1" x14ac:dyDescent="0.35">
      <c r="A151" s="472"/>
      <c r="B151" s="161"/>
      <c r="C151" s="221"/>
      <c r="D151" s="67" t="s">
        <v>991</v>
      </c>
      <c r="E151" s="30"/>
      <c r="F151" s="357"/>
      <c r="G151" s="357"/>
      <c r="H151" s="357"/>
      <c r="I151" s="357"/>
      <c r="J151" s="357"/>
      <c r="K151" s="357"/>
      <c r="L151" s="357"/>
      <c r="M151" s="357"/>
      <c r="N151" s="151"/>
      <c r="O151" s="357"/>
      <c r="P151" s="357"/>
      <c r="Q151" s="357"/>
      <c r="R151" s="74"/>
      <c r="U151" s="28"/>
      <c r="V151" s="28"/>
      <c r="W151" s="28"/>
      <c r="X151" s="28"/>
      <c r="Y151" s="28"/>
      <c r="Z151" s="28"/>
      <c r="AA151" s="28"/>
    </row>
    <row r="152" spans="1:27" ht="15" customHeight="1" x14ac:dyDescent="0.35">
      <c r="A152" s="472"/>
      <c r="B152" s="161"/>
      <c r="C152" s="221"/>
      <c r="D152" s="67" t="s">
        <v>992</v>
      </c>
      <c r="E152" s="30"/>
      <c r="F152" s="357"/>
      <c r="G152" s="357"/>
      <c r="H152" s="357"/>
      <c r="I152" s="357"/>
      <c r="J152" s="357"/>
      <c r="K152" s="357"/>
      <c r="L152" s="357"/>
      <c r="M152" s="357"/>
      <c r="N152" s="151"/>
      <c r="O152" s="357"/>
      <c r="P152" s="357"/>
      <c r="Q152" s="357"/>
      <c r="R152" s="74"/>
      <c r="U152" s="28"/>
      <c r="V152" s="28"/>
      <c r="W152" s="28"/>
      <c r="X152" s="28"/>
      <c r="Y152" s="28"/>
      <c r="Z152" s="28"/>
      <c r="AA152" s="28"/>
    </row>
    <row r="153" spans="1:27" ht="15" customHeight="1" x14ac:dyDescent="0.35">
      <c r="A153" s="472"/>
      <c r="B153" s="161"/>
      <c r="C153" s="221"/>
      <c r="D153" s="67" t="s">
        <v>993</v>
      </c>
      <c r="E153" s="30"/>
      <c r="F153" s="357"/>
      <c r="G153" s="357"/>
      <c r="H153" s="533"/>
      <c r="I153" s="650"/>
      <c r="J153" s="650"/>
      <c r="K153" s="650"/>
      <c r="L153" s="650"/>
      <c r="M153" s="650"/>
      <c r="N153" s="650"/>
      <c r="O153" s="650"/>
      <c r="P153" s="651"/>
      <c r="Q153" s="30"/>
      <c r="R153" s="74"/>
      <c r="U153" s="28"/>
      <c r="V153" s="28"/>
      <c r="W153" s="28"/>
      <c r="X153" s="28"/>
      <c r="Y153" s="28"/>
      <c r="Z153" s="28"/>
      <c r="AA153" s="28"/>
    </row>
    <row r="154" spans="1:27" ht="15" customHeight="1" x14ac:dyDescent="0.4">
      <c r="A154" s="472"/>
      <c r="B154" s="161"/>
      <c r="C154" s="358"/>
      <c r="D154" s="357"/>
      <c r="E154" s="357"/>
      <c r="F154" s="357"/>
      <c r="G154" s="357"/>
      <c r="H154" s="357"/>
      <c r="I154" s="357"/>
      <c r="J154" s="357"/>
      <c r="K154" s="357"/>
      <c r="L154" s="357"/>
      <c r="M154" s="357"/>
      <c r="N154" s="357"/>
      <c r="O154" s="357"/>
      <c r="P154" s="357"/>
      <c r="Q154" s="357"/>
      <c r="R154" s="74"/>
      <c r="U154" s="28"/>
      <c r="V154" s="28"/>
      <c r="W154" s="28"/>
      <c r="X154" s="28"/>
      <c r="Y154" s="28"/>
      <c r="Z154" s="28"/>
      <c r="AA154" s="28"/>
    </row>
    <row r="155" spans="1:27" ht="15" customHeight="1" x14ac:dyDescent="0.35">
      <c r="A155" s="472"/>
      <c r="B155" s="161" t="s">
        <v>246</v>
      </c>
      <c r="C155" s="151" t="s">
        <v>994</v>
      </c>
      <c r="D155" s="151"/>
      <c r="E155" s="357"/>
      <c r="F155" s="357"/>
      <c r="G155" s="357"/>
      <c r="H155" s="357"/>
      <c r="I155" s="357"/>
      <c r="J155" s="357"/>
      <c r="K155" s="357"/>
      <c r="L155" s="357"/>
      <c r="M155" s="357"/>
      <c r="N155" s="151"/>
      <c r="O155" s="357"/>
      <c r="P155" s="357"/>
      <c r="Q155" s="357"/>
      <c r="R155" s="74"/>
      <c r="U155" s="28"/>
      <c r="V155" s="28"/>
      <c r="W155" s="28"/>
      <c r="X155" s="28"/>
      <c r="Y155" s="28"/>
      <c r="Z155" s="28"/>
      <c r="AA155" s="28"/>
    </row>
    <row r="156" spans="1:27" ht="15" customHeight="1" x14ac:dyDescent="0.35">
      <c r="A156" s="472"/>
      <c r="B156" s="161"/>
      <c r="C156" s="67" t="s">
        <v>995</v>
      </c>
      <c r="D156" s="30"/>
      <c r="E156" s="67"/>
      <c r="F156" s="357"/>
      <c r="G156" s="357"/>
      <c r="H156" s="357"/>
      <c r="I156" s="357"/>
      <c r="J156" s="357"/>
      <c r="K156" s="357"/>
      <c r="L156" s="357"/>
      <c r="M156" s="357"/>
      <c r="N156" s="151"/>
      <c r="O156" s="357"/>
      <c r="P156" s="357"/>
      <c r="Q156" s="357"/>
      <c r="R156" s="74"/>
      <c r="U156" s="28"/>
      <c r="V156" s="28"/>
      <c r="W156" s="28"/>
      <c r="X156" s="28"/>
      <c r="Y156" s="28"/>
      <c r="Z156" s="28"/>
      <c r="AA156" s="28"/>
    </row>
    <row r="157" spans="1:27" ht="15" customHeight="1" x14ac:dyDescent="0.35">
      <c r="A157" s="472"/>
      <c r="B157" s="161"/>
      <c r="C157" s="221"/>
      <c r="D157" s="67" t="s">
        <v>996</v>
      </c>
      <c r="E157" s="30"/>
      <c r="F157" s="357"/>
      <c r="G157" s="357"/>
      <c r="H157" s="357"/>
      <c r="I157" s="357"/>
      <c r="J157" s="357"/>
      <c r="K157" s="357"/>
      <c r="L157" s="357"/>
      <c r="M157" s="357"/>
      <c r="N157" s="151"/>
      <c r="O157" s="357"/>
      <c r="P157" s="357"/>
      <c r="Q157" s="357"/>
      <c r="R157" s="74"/>
      <c r="U157" s="28"/>
      <c r="V157" s="28"/>
      <c r="W157" s="28"/>
      <c r="X157" s="28"/>
      <c r="Y157" s="28"/>
      <c r="Z157" s="28"/>
      <c r="AA157" s="28"/>
    </row>
    <row r="158" spans="1:27" ht="15" customHeight="1" x14ac:dyDescent="0.35">
      <c r="A158" s="472"/>
      <c r="B158" s="161"/>
      <c r="C158" s="221"/>
      <c r="D158" s="67" t="s">
        <v>997</v>
      </c>
      <c r="E158" s="30"/>
      <c r="F158" s="357"/>
      <c r="G158" s="357"/>
      <c r="H158" s="357"/>
      <c r="I158" s="357"/>
      <c r="J158" s="357"/>
      <c r="K158" s="357"/>
      <c r="L158" s="357"/>
      <c r="M158" s="357"/>
      <c r="N158" s="151"/>
      <c r="O158" s="357"/>
      <c r="P158" s="357"/>
      <c r="Q158" s="357"/>
      <c r="R158" s="74"/>
      <c r="U158" s="28"/>
      <c r="V158" s="28"/>
      <c r="W158" s="28"/>
      <c r="X158" s="28"/>
      <c r="Y158" s="28"/>
      <c r="Z158" s="28"/>
      <c r="AA158" s="28"/>
    </row>
    <row r="159" spans="1:27" ht="15" customHeight="1" x14ac:dyDescent="0.35">
      <c r="A159" s="472"/>
      <c r="B159" s="161"/>
      <c r="C159" s="221"/>
      <c r="D159" s="67" t="s">
        <v>463</v>
      </c>
      <c r="E159" s="30"/>
      <c r="F159" s="357"/>
      <c r="G159" s="357"/>
      <c r="H159" s="357"/>
      <c r="I159" s="357"/>
      <c r="J159" s="357"/>
      <c r="K159" s="357"/>
      <c r="L159" s="357"/>
      <c r="M159" s="357"/>
      <c r="N159" s="151"/>
      <c r="O159" s="357"/>
      <c r="P159" s="357"/>
      <c r="Q159" s="357"/>
      <c r="R159" s="74"/>
      <c r="U159" s="28"/>
      <c r="V159" s="28"/>
      <c r="W159" s="28"/>
      <c r="X159" s="28"/>
      <c r="Y159" s="28"/>
      <c r="Z159" s="28"/>
      <c r="AA159" s="28"/>
    </row>
    <row r="160" spans="1:27" ht="15" customHeight="1" x14ac:dyDescent="0.35">
      <c r="A160" s="472"/>
      <c r="B160" s="161"/>
      <c r="C160" s="221"/>
      <c r="D160" s="67" t="s">
        <v>978</v>
      </c>
      <c r="E160" s="30"/>
      <c r="F160" s="357"/>
      <c r="G160" s="357"/>
      <c r="H160" s="533"/>
      <c r="I160" s="650"/>
      <c r="J160" s="650"/>
      <c r="K160" s="650"/>
      <c r="L160" s="650"/>
      <c r="M160" s="650"/>
      <c r="N160" s="650"/>
      <c r="O160" s="650"/>
      <c r="P160" s="651"/>
      <c r="Q160" s="30"/>
      <c r="R160" s="74"/>
      <c r="U160" s="28"/>
      <c r="V160" s="28"/>
      <c r="W160" s="28"/>
      <c r="X160" s="28"/>
      <c r="Y160" s="28"/>
      <c r="Z160" s="28"/>
      <c r="AA160" s="28"/>
    </row>
    <row r="161" spans="1:27" ht="15" customHeight="1" x14ac:dyDescent="0.35">
      <c r="A161" s="472"/>
      <c r="B161" s="161"/>
      <c r="C161" s="151"/>
      <c r="D161" s="151"/>
      <c r="E161" s="30"/>
      <c r="F161" s="151"/>
      <c r="G161" s="151"/>
      <c r="H161" s="151"/>
      <c r="I161" s="151"/>
      <c r="J161" s="151"/>
      <c r="K161" s="151"/>
      <c r="L161" s="151"/>
      <c r="M161" s="151"/>
      <c r="N161" s="151"/>
      <c r="O161" s="151"/>
      <c r="P161" s="151"/>
      <c r="Q161" s="151"/>
      <c r="R161" s="74"/>
      <c r="U161" s="28"/>
      <c r="V161" s="28"/>
      <c r="W161" s="28"/>
      <c r="X161" s="28"/>
      <c r="Y161" s="28"/>
      <c r="Z161" s="28"/>
      <c r="AA161" s="28"/>
    </row>
    <row r="162" spans="1:27" ht="15" customHeight="1" x14ac:dyDescent="0.35">
      <c r="A162" s="472"/>
      <c r="B162" s="161"/>
      <c r="C162" s="67" t="s">
        <v>998</v>
      </c>
      <c r="D162" s="67"/>
      <c r="E162" s="30"/>
      <c r="F162" s="357"/>
      <c r="G162" s="357"/>
      <c r="H162" s="357"/>
      <c r="I162" s="357"/>
      <c r="J162" s="357"/>
      <c r="K162" s="357"/>
      <c r="L162" s="357"/>
      <c r="M162" s="357"/>
      <c r="N162" s="151"/>
      <c r="O162" s="357"/>
      <c r="P162" s="357"/>
      <c r="Q162" s="357"/>
      <c r="R162" s="74"/>
      <c r="U162" s="28"/>
      <c r="V162" s="28"/>
      <c r="W162" s="28"/>
      <c r="X162" s="28"/>
      <c r="Y162" s="28"/>
      <c r="Z162" s="28"/>
      <c r="AA162" s="28"/>
    </row>
    <row r="163" spans="1:27" ht="15" customHeight="1" x14ac:dyDescent="0.35">
      <c r="A163" s="472"/>
      <c r="B163" s="161"/>
      <c r="C163" s="221"/>
      <c r="D163" s="30" t="s">
        <v>999</v>
      </c>
      <c r="E163" s="30"/>
      <c r="F163" s="357"/>
      <c r="G163" s="357"/>
      <c r="H163" s="533"/>
      <c r="I163" s="650"/>
      <c r="J163" s="650"/>
      <c r="K163" s="650"/>
      <c r="L163" s="650"/>
      <c r="M163" s="650"/>
      <c r="N163" s="650"/>
      <c r="O163" s="650"/>
      <c r="P163" s="651"/>
      <c r="Q163" s="30"/>
      <c r="R163" s="74"/>
      <c r="U163" s="28"/>
      <c r="V163" s="28"/>
      <c r="W163" s="28"/>
      <c r="X163" s="28"/>
      <c r="Y163" s="28"/>
      <c r="Z163" s="28"/>
      <c r="AA163" s="28"/>
    </row>
    <row r="164" spans="1:27" ht="15" customHeight="1" x14ac:dyDescent="0.35">
      <c r="A164" s="472"/>
      <c r="B164" s="161"/>
      <c r="C164" s="221"/>
      <c r="D164" s="67" t="s">
        <v>463</v>
      </c>
      <c r="E164" s="30"/>
      <c r="F164" s="357"/>
      <c r="G164" s="357"/>
      <c r="H164" s="357"/>
      <c r="I164" s="357"/>
      <c r="J164" s="357"/>
      <c r="K164" s="357"/>
      <c r="L164" s="357"/>
      <c r="M164" s="357"/>
      <c r="N164" s="151"/>
      <c r="O164" s="357"/>
      <c r="P164" s="357"/>
      <c r="Q164" s="357"/>
      <c r="R164" s="74"/>
      <c r="U164" s="28"/>
      <c r="V164" s="28"/>
      <c r="W164" s="28"/>
      <c r="X164" s="28"/>
      <c r="Y164" s="28"/>
      <c r="Z164" s="28"/>
      <c r="AA164" s="28"/>
    </row>
    <row r="165" spans="1:27" ht="15" customHeight="1" x14ac:dyDescent="0.35">
      <c r="A165" s="472"/>
      <c r="B165" s="161"/>
      <c r="C165" s="221"/>
      <c r="D165" s="67" t="s">
        <v>978</v>
      </c>
      <c r="E165" s="30"/>
      <c r="F165" s="357"/>
      <c r="G165" s="357"/>
      <c r="H165" s="533"/>
      <c r="I165" s="650"/>
      <c r="J165" s="650"/>
      <c r="K165" s="650"/>
      <c r="L165" s="650"/>
      <c r="M165" s="650"/>
      <c r="N165" s="650"/>
      <c r="O165" s="650"/>
      <c r="P165" s="651"/>
      <c r="Q165" s="30"/>
      <c r="R165" s="74"/>
      <c r="U165" s="28"/>
      <c r="V165" s="28"/>
      <c r="W165" s="28"/>
      <c r="X165" s="28"/>
      <c r="Y165" s="28"/>
      <c r="Z165" s="28"/>
      <c r="AA165" s="28"/>
    </row>
    <row r="166" spans="1:27" ht="15" customHeight="1" x14ac:dyDescent="0.35">
      <c r="A166" s="473"/>
      <c r="B166" s="367"/>
      <c r="C166" s="77"/>
      <c r="D166" s="77"/>
      <c r="E166" s="77"/>
      <c r="F166" s="77"/>
      <c r="G166" s="77"/>
      <c r="H166" s="77"/>
      <c r="I166" s="77"/>
      <c r="J166" s="77"/>
      <c r="K166" s="77"/>
      <c r="L166" s="77"/>
      <c r="M166" s="77"/>
      <c r="N166" s="77"/>
      <c r="O166" s="77"/>
      <c r="P166" s="77"/>
      <c r="Q166" s="77"/>
      <c r="R166" s="78"/>
      <c r="U166" s="28"/>
      <c r="V166" s="28"/>
      <c r="W166" s="28"/>
      <c r="X166" s="28"/>
      <c r="Y166" s="28"/>
      <c r="Z166" s="28"/>
      <c r="AA166" s="28"/>
    </row>
  </sheetData>
  <sheetProtection algorithmName="SHA-512" hashValue="mx6JRBScvff5ribYYH6VPVOottFsTP1N3mYY8oySVIwynWtSIB9CGdv64KeIeoJtikctQoagULobO8bd6Q6pnA==" saltValue="khXYEj0DAjehzY7wAqq+Yw==" spinCount="100000" sheet="1" selectLockedCells="1"/>
  <mergeCells count="282">
    <mergeCell ref="H160:P160"/>
    <mergeCell ref="G131:P131"/>
    <mergeCell ref="G133:P133"/>
    <mergeCell ref="H122:I122"/>
    <mergeCell ref="H124:I124"/>
    <mergeCell ref="H125:I125"/>
    <mergeCell ref="H126:I126"/>
    <mergeCell ref="H127:I127"/>
    <mergeCell ref="H128:I128"/>
    <mergeCell ref="H141:P141"/>
    <mergeCell ref="H153:P153"/>
    <mergeCell ref="E90:G90"/>
    <mergeCell ref="O117:P117"/>
    <mergeCell ref="O118:P118"/>
    <mergeCell ref="H118:I118"/>
    <mergeCell ref="M114:N114"/>
    <mergeCell ref="O122:P122"/>
    <mergeCell ref="O109:P109"/>
    <mergeCell ref="O111:P111"/>
    <mergeCell ref="O112:P112"/>
    <mergeCell ref="O113:P113"/>
    <mergeCell ref="O114:P114"/>
    <mergeCell ref="O115:P115"/>
    <mergeCell ref="O116:P116"/>
    <mergeCell ref="M117:N117"/>
    <mergeCell ref="M118:N118"/>
    <mergeCell ref="M115:N115"/>
    <mergeCell ref="M116:N116"/>
    <mergeCell ref="E118:G118"/>
    <mergeCell ref="E93:G93"/>
    <mergeCell ref="E94:G94"/>
    <mergeCell ref="E102:G102"/>
    <mergeCell ref="E103:G103"/>
    <mergeCell ref="E111:G111"/>
    <mergeCell ref="E112:G112"/>
    <mergeCell ref="C93:D94"/>
    <mergeCell ref="C111:D112"/>
    <mergeCell ref="C102:D103"/>
    <mergeCell ref="O94:P94"/>
    <mergeCell ref="O95:P95"/>
    <mergeCell ref="O96:P96"/>
    <mergeCell ref="O97:P97"/>
    <mergeCell ref="O98:P98"/>
    <mergeCell ref="O99:P99"/>
    <mergeCell ref="O100:P100"/>
    <mergeCell ref="O102:P102"/>
    <mergeCell ref="O103:P103"/>
    <mergeCell ref="O104:P104"/>
    <mergeCell ref="M112:N112"/>
    <mergeCell ref="O93:P93"/>
    <mergeCell ref="M111:N111"/>
    <mergeCell ref="E97:G97"/>
    <mergeCell ref="O107:P107"/>
    <mergeCell ref="O108:P108"/>
    <mergeCell ref="O106:P106"/>
    <mergeCell ref="J106:K106"/>
    <mergeCell ref="J107:K107"/>
    <mergeCell ref="J108:K108"/>
    <mergeCell ref="J109:K109"/>
    <mergeCell ref="H88:I88"/>
    <mergeCell ref="H89:I89"/>
    <mergeCell ref="H90:I90"/>
    <mergeCell ref="H91:I91"/>
    <mergeCell ref="H93:I93"/>
    <mergeCell ref="O105:P105"/>
    <mergeCell ref="J95:K95"/>
    <mergeCell ref="M95:N95"/>
    <mergeCell ref="O90:P90"/>
    <mergeCell ref="J104:K104"/>
    <mergeCell ref="J105:K105"/>
    <mergeCell ref="O88:P88"/>
    <mergeCell ref="J90:K90"/>
    <mergeCell ref="O91:P91"/>
    <mergeCell ref="M88:N88"/>
    <mergeCell ref="M89:N89"/>
    <mergeCell ref="M90:N90"/>
    <mergeCell ref="O89:P89"/>
    <mergeCell ref="H94:I94"/>
    <mergeCell ref="H95:I95"/>
    <mergeCell ref="H96:I96"/>
    <mergeCell ref="H97:I97"/>
    <mergeCell ref="H98:I98"/>
    <mergeCell ref="H99:I99"/>
    <mergeCell ref="H117:I117"/>
    <mergeCell ref="E117:G117"/>
    <mergeCell ref="H100:I100"/>
    <mergeCell ref="M113:N113"/>
    <mergeCell ref="J100:K100"/>
    <mergeCell ref="M91:N91"/>
    <mergeCell ref="M93:N93"/>
    <mergeCell ref="M94:N94"/>
    <mergeCell ref="M96:N96"/>
    <mergeCell ref="M97:N97"/>
    <mergeCell ref="M98:N98"/>
    <mergeCell ref="M99:N99"/>
    <mergeCell ref="M100:N100"/>
    <mergeCell ref="M86:N86"/>
    <mergeCell ref="M87:N87"/>
    <mergeCell ref="M47:N47"/>
    <mergeCell ref="O47:P47"/>
    <mergeCell ref="M48:N48"/>
    <mergeCell ref="O48:P48"/>
    <mergeCell ref="M49:N49"/>
    <mergeCell ref="O49:P49"/>
    <mergeCell ref="M50:N50"/>
    <mergeCell ref="M83:P83"/>
    <mergeCell ref="O84:P84"/>
    <mergeCell ref="O85:P85"/>
    <mergeCell ref="O86:P86"/>
    <mergeCell ref="O87:P87"/>
    <mergeCell ref="O43:P43"/>
    <mergeCell ref="M44:N44"/>
    <mergeCell ref="O44:P44"/>
    <mergeCell ref="M45:N45"/>
    <mergeCell ref="O45:P45"/>
    <mergeCell ref="M46:N46"/>
    <mergeCell ref="O46:P46"/>
    <mergeCell ref="M84:N84"/>
    <mergeCell ref="M85:N85"/>
    <mergeCell ref="A4:A166"/>
    <mergeCell ref="J32:K32"/>
    <mergeCell ref="M25:P25"/>
    <mergeCell ref="M26:N26"/>
    <mergeCell ref="O26:P26"/>
    <mergeCell ref="M27:N27"/>
    <mergeCell ref="O27:P27"/>
    <mergeCell ref="M28:N28"/>
    <mergeCell ref="O28:P28"/>
    <mergeCell ref="M29:N29"/>
    <mergeCell ref="O29:P29"/>
    <mergeCell ref="O50:P50"/>
    <mergeCell ref="M30:N30"/>
    <mergeCell ref="O30:P30"/>
    <mergeCell ref="M31:N31"/>
    <mergeCell ref="O31:P31"/>
    <mergeCell ref="M32:N32"/>
    <mergeCell ref="O32:P32"/>
    <mergeCell ref="M33:N33"/>
    <mergeCell ref="O33:P33"/>
    <mergeCell ref="M34:N34"/>
    <mergeCell ref="O34:P34"/>
    <mergeCell ref="M36:N36"/>
    <mergeCell ref="O36:P36"/>
    <mergeCell ref="H39:I39"/>
    <mergeCell ref="J39:K39"/>
    <mergeCell ref="H40:I40"/>
    <mergeCell ref="H25:K25"/>
    <mergeCell ref="J26:K26"/>
    <mergeCell ref="J27:K27"/>
    <mergeCell ref="J28:K28"/>
    <mergeCell ref="J29:K29"/>
    <mergeCell ref="H165:P165"/>
    <mergeCell ref="H163:P163"/>
    <mergeCell ref="M37:N37"/>
    <mergeCell ref="O37:P37"/>
    <mergeCell ref="M38:N38"/>
    <mergeCell ref="O38:P38"/>
    <mergeCell ref="M39:N39"/>
    <mergeCell ref="O39:P39"/>
    <mergeCell ref="M40:N40"/>
    <mergeCell ref="O40:P40"/>
    <mergeCell ref="H87:I87"/>
    <mergeCell ref="M41:N41"/>
    <mergeCell ref="O41:P41"/>
    <mergeCell ref="M42:N42"/>
    <mergeCell ref="O42:P42"/>
    <mergeCell ref="M43:N43"/>
    <mergeCell ref="H26:I26"/>
    <mergeCell ref="H27:I27"/>
    <mergeCell ref="H18:I18"/>
    <mergeCell ref="J18:K18"/>
    <mergeCell ref="H29:I29"/>
    <mergeCell ref="H28:I28"/>
    <mergeCell ref="H32:I32"/>
    <mergeCell ref="H33:I33"/>
    <mergeCell ref="H19:I19"/>
    <mergeCell ref="J19:K19"/>
    <mergeCell ref="H46:I46"/>
    <mergeCell ref="J46:K46"/>
    <mergeCell ref="H15:I15"/>
    <mergeCell ref="J15:K15"/>
    <mergeCell ref="H16:I16"/>
    <mergeCell ref="J16:K16"/>
    <mergeCell ref="H17:I17"/>
    <mergeCell ref="J17:K17"/>
    <mergeCell ref="J40:K40"/>
    <mergeCell ref="H41:I41"/>
    <mergeCell ref="J41:K41"/>
    <mergeCell ref="J33:K33"/>
    <mergeCell ref="H34:I34"/>
    <mergeCell ref="J34:K34"/>
    <mergeCell ref="H30:I30"/>
    <mergeCell ref="H31:I31"/>
    <mergeCell ref="H38:I38"/>
    <mergeCell ref="J38:K38"/>
    <mergeCell ref="H36:I36"/>
    <mergeCell ref="J36:K36"/>
    <mergeCell ref="H37:I37"/>
    <mergeCell ref="J37:K37"/>
    <mergeCell ref="H44:I44"/>
    <mergeCell ref="J44:K44"/>
    <mergeCell ref="H47:I47"/>
    <mergeCell ref="H50:I50"/>
    <mergeCell ref="J50:K50"/>
    <mergeCell ref="E83:K83"/>
    <mergeCell ref="H84:I84"/>
    <mergeCell ref="H85:I85"/>
    <mergeCell ref="H86:I86"/>
    <mergeCell ref="H48:I48"/>
    <mergeCell ref="J48:K48"/>
    <mergeCell ref="C84:D85"/>
    <mergeCell ref="J118:K118"/>
    <mergeCell ref="J117:K117"/>
    <mergeCell ref="J111:K111"/>
    <mergeCell ref="J112:K112"/>
    <mergeCell ref="J113:K113"/>
    <mergeCell ref="J114:K114"/>
    <mergeCell ref="J115:K115"/>
    <mergeCell ref="J116:K116"/>
    <mergeCell ref="E114:G114"/>
    <mergeCell ref="E99:G99"/>
    <mergeCell ref="E100:G100"/>
    <mergeCell ref="E87:G87"/>
    <mergeCell ref="E88:G88"/>
    <mergeCell ref="H114:I114"/>
    <mergeCell ref="H115:I115"/>
    <mergeCell ref="H116:I116"/>
    <mergeCell ref="J94:K94"/>
    <mergeCell ref="E95:G95"/>
    <mergeCell ref="E96:G96"/>
    <mergeCell ref="E86:G86"/>
    <mergeCell ref="E84:G84"/>
    <mergeCell ref="E85:G85"/>
    <mergeCell ref="E89:G89"/>
    <mergeCell ref="H45:I45"/>
    <mergeCell ref="J45:K45"/>
    <mergeCell ref="E98:G98"/>
    <mergeCell ref="E115:G115"/>
    <mergeCell ref="H13:I13"/>
    <mergeCell ref="J31:K31"/>
    <mergeCell ref="J30:K30"/>
    <mergeCell ref="J84:K84"/>
    <mergeCell ref="J85:K85"/>
    <mergeCell ref="J103:K103"/>
    <mergeCell ref="J86:K86"/>
    <mergeCell ref="J87:K87"/>
    <mergeCell ref="J88:K88"/>
    <mergeCell ref="J89:K89"/>
    <mergeCell ref="J93:K93"/>
    <mergeCell ref="J102:K102"/>
    <mergeCell ref="H49:I49"/>
    <mergeCell ref="J49:K49"/>
    <mergeCell ref="J96:K96"/>
    <mergeCell ref="J97:K97"/>
    <mergeCell ref="J98:K98"/>
    <mergeCell ref="J99:K99"/>
    <mergeCell ref="J91:K91"/>
    <mergeCell ref="H42:I42"/>
    <mergeCell ref="J42:K42"/>
    <mergeCell ref="J47:K47"/>
    <mergeCell ref="H43:I43"/>
    <mergeCell ref="J43:K43"/>
    <mergeCell ref="E116:G116"/>
    <mergeCell ref="H111:I111"/>
    <mergeCell ref="M109:N109"/>
    <mergeCell ref="M102:N102"/>
    <mergeCell ref="M103:N103"/>
    <mergeCell ref="M104:N104"/>
    <mergeCell ref="M105:N105"/>
    <mergeCell ref="M106:N106"/>
    <mergeCell ref="M107:N107"/>
    <mergeCell ref="M108:N108"/>
    <mergeCell ref="E104:G104"/>
    <mergeCell ref="E105:G105"/>
    <mergeCell ref="E106:G106"/>
    <mergeCell ref="E107:G107"/>
    <mergeCell ref="E108:G108"/>
    <mergeCell ref="E109:G109"/>
    <mergeCell ref="E113:G113"/>
    <mergeCell ref="H112:I112"/>
    <mergeCell ref="H113:I113"/>
    <mergeCell ref="E91:G91"/>
  </mergeCells>
  <phoneticPr fontId="38" type="noConversion"/>
  <pageMargins left="0.78740157480314965" right="0.39370078740157483" top="0.39370078740157483" bottom="0.39370078740157483" header="0.11811023622047245" footer="0.11811023622047245"/>
  <pageSetup paperSize="9" scale="98" orientation="landscape" r:id="rId1"/>
  <headerFooter alignWithMargins="0">
    <oddHeader>&amp;L&amp;"Arial,Fett"&amp;11&amp;K008BD0&amp;F&amp;C&amp;"Arial,Fett"&amp;11&amp;K008BD0&amp;A&amp;R&amp;"Arial,Fett"&amp;11&amp;K008BD0Seite &amp;P</oddHeader>
  </headerFooter>
  <rowBreaks count="2" manualBreakCount="2">
    <brk id="35" max="17" man="1"/>
    <brk id="145" max="17" man="1"/>
  </rowBreaks>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70C0"/>
  </sheetPr>
  <dimension ref="A1:Q59"/>
  <sheetViews>
    <sheetView showGridLines="0" zoomScaleNormal="100" workbookViewId="0">
      <selection activeCell="N10" sqref="N10"/>
    </sheetView>
  </sheetViews>
  <sheetFormatPr baseColWidth="10" defaultColWidth="11.3984375" defaultRowHeight="12.75" x14ac:dyDescent="0.35"/>
  <cols>
    <col min="1" max="1" width="4" style="1" customWidth="1"/>
    <col min="2" max="2" width="3.1328125" style="1" customWidth="1"/>
    <col min="3" max="3" width="3.59765625" style="1" customWidth="1"/>
    <col min="4" max="4" width="8.59765625" style="1" customWidth="1"/>
    <col min="5" max="5" width="12.3984375" style="1" customWidth="1"/>
    <col min="6" max="6" width="3.59765625" style="1" customWidth="1"/>
    <col min="7" max="7" width="8.59765625" style="1" customWidth="1"/>
    <col min="8" max="8" width="12.3984375" style="1" customWidth="1"/>
    <col min="9" max="9" width="3.59765625" style="1" customWidth="1"/>
    <col min="10" max="10" width="8.59765625" style="1" customWidth="1"/>
    <col min="11" max="11" width="12.3984375" style="1" customWidth="1"/>
    <col min="12" max="12" width="3.59765625" style="1" customWidth="1"/>
    <col min="13" max="13" width="8.59765625" style="1" customWidth="1"/>
    <col min="14" max="15" width="12.3984375" style="1" customWidth="1"/>
    <col min="16" max="16" width="4.59765625" style="1" customWidth="1"/>
    <col min="17" max="16384" width="11.3984375" style="1"/>
  </cols>
  <sheetData>
    <row r="1" spans="1:17" ht="18.95" customHeight="1" x14ac:dyDescent="0.35">
      <c r="A1" s="21" t="str">
        <f>Inhaltsverzeichnis!$A$1</f>
        <v>Digitaler Branchen-Kompass</v>
      </c>
      <c r="B1" s="21"/>
      <c r="C1" s="25"/>
      <c r="D1" s="25"/>
      <c r="E1" s="25"/>
      <c r="F1" s="25"/>
      <c r="G1" s="25"/>
      <c r="H1" s="25"/>
      <c r="I1" s="25"/>
      <c r="J1" s="25"/>
      <c r="K1" s="27"/>
      <c r="L1" s="27"/>
      <c r="M1" s="27"/>
      <c r="N1" s="27"/>
      <c r="O1" s="27"/>
      <c r="P1" s="27"/>
    </row>
    <row r="2" spans="1:17" ht="15.75" customHeight="1" x14ac:dyDescent="0.35">
      <c r="A2" s="22" t="str">
        <f>Inhaltsverzeichnis!$A$2</f>
        <v>Datenerhebungsbogen - Bezugsjahr 2025</v>
      </c>
      <c r="B2" s="22"/>
      <c r="C2" s="25"/>
      <c r="D2" s="25"/>
      <c r="E2" s="25"/>
      <c r="F2" s="25"/>
      <c r="G2" s="25"/>
      <c r="H2" s="25"/>
      <c r="I2" s="25"/>
      <c r="J2" s="25"/>
      <c r="K2" s="25"/>
      <c r="L2" s="25"/>
      <c r="M2" s="25"/>
      <c r="N2" s="25"/>
      <c r="O2" s="25"/>
      <c r="P2" s="25"/>
    </row>
    <row r="3" spans="1:17" ht="9" customHeight="1" x14ac:dyDescent="0.35">
      <c r="B3" s="25"/>
      <c r="C3" s="25"/>
      <c r="D3" s="25"/>
      <c r="E3" s="25"/>
      <c r="F3" s="25"/>
      <c r="G3" s="25"/>
      <c r="H3" s="25"/>
      <c r="I3" s="25"/>
      <c r="J3" s="25"/>
      <c r="K3" s="25"/>
      <c r="L3" s="25"/>
      <c r="M3" s="25"/>
      <c r="N3" s="25"/>
      <c r="O3" s="25"/>
      <c r="P3" s="25"/>
    </row>
    <row r="4" spans="1:17" ht="18" customHeight="1" x14ac:dyDescent="0.35">
      <c r="A4" s="471" t="str">
        <f>Allgemein!$A$4</f>
        <v>BASISPAKET</v>
      </c>
      <c r="B4" s="69" t="s">
        <v>1000</v>
      </c>
      <c r="C4" s="70"/>
      <c r="D4" s="71"/>
      <c r="E4" s="71"/>
      <c r="F4" s="71"/>
      <c r="G4" s="71"/>
      <c r="H4" s="71"/>
      <c r="I4" s="71"/>
      <c r="J4" s="71"/>
      <c r="K4" s="71"/>
      <c r="L4" s="71"/>
      <c r="M4" s="71"/>
      <c r="N4" s="71"/>
      <c r="O4" s="71"/>
      <c r="P4" s="72"/>
    </row>
    <row r="5" spans="1:17" ht="7.5" customHeight="1" x14ac:dyDescent="0.35">
      <c r="A5" s="472"/>
      <c r="B5" s="73"/>
      <c r="C5" s="30"/>
      <c r="D5" s="30"/>
      <c r="E5" s="30"/>
      <c r="F5" s="30"/>
      <c r="G5" s="30"/>
      <c r="H5" s="30"/>
      <c r="I5" s="30"/>
      <c r="J5" s="30"/>
      <c r="K5" s="30"/>
      <c r="L5" s="30"/>
      <c r="M5" s="30"/>
      <c r="N5" s="30"/>
      <c r="O5" s="30"/>
      <c r="P5" s="74"/>
    </row>
    <row r="6" spans="1:17" ht="15" customHeight="1" x14ac:dyDescent="0.35">
      <c r="A6" s="472"/>
      <c r="B6" s="73"/>
      <c r="C6" s="159" t="s">
        <v>1001</v>
      </c>
      <c r="D6" s="30"/>
      <c r="E6" s="30"/>
      <c r="F6" s="30"/>
      <c r="G6" s="30"/>
      <c r="H6" s="30"/>
      <c r="I6" s="30"/>
      <c r="J6" s="30"/>
      <c r="K6" s="30"/>
      <c r="L6" s="30"/>
      <c r="M6" s="30"/>
      <c r="N6" s="30"/>
      <c r="O6" s="30"/>
      <c r="P6" s="74"/>
    </row>
    <row r="7" spans="1:17" ht="15" customHeight="1" x14ac:dyDescent="0.35">
      <c r="A7" s="472"/>
      <c r="B7" s="73"/>
      <c r="C7" s="159" t="s">
        <v>1002</v>
      </c>
      <c r="D7" s="30"/>
      <c r="E7" s="30"/>
      <c r="F7" s="30"/>
      <c r="G7" s="30"/>
      <c r="H7" s="30"/>
      <c r="I7" s="30"/>
      <c r="J7" s="30"/>
      <c r="K7" s="30"/>
      <c r="L7" s="30"/>
      <c r="M7" s="30"/>
      <c r="N7" s="30"/>
      <c r="O7" s="30"/>
      <c r="P7" s="74"/>
    </row>
    <row r="8" spans="1:17" ht="7.5" customHeight="1" x14ac:dyDescent="0.35">
      <c r="A8" s="472"/>
      <c r="B8" s="73"/>
      <c r="C8" s="79"/>
      <c r="D8" s="30"/>
      <c r="E8" s="30"/>
      <c r="F8" s="30"/>
      <c r="G8" s="30"/>
      <c r="H8" s="30"/>
      <c r="I8" s="30"/>
      <c r="J8" s="30"/>
      <c r="K8" s="30"/>
      <c r="L8" s="30"/>
      <c r="M8" s="30"/>
      <c r="N8" s="30"/>
      <c r="O8" s="30"/>
      <c r="P8" s="74"/>
    </row>
    <row r="9" spans="1:17" ht="15" customHeight="1" x14ac:dyDescent="0.35">
      <c r="A9" s="472"/>
      <c r="B9" s="160" t="s">
        <v>1003</v>
      </c>
      <c r="C9" s="30"/>
      <c r="D9" s="30"/>
      <c r="E9" s="30"/>
      <c r="F9" s="30"/>
      <c r="G9" s="30"/>
      <c r="H9" s="30"/>
      <c r="I9" s="30"/>
      <c r="J9" s="30"/>
      <c r="K9" s="30"/>
      <c r="L9" s="30"/>
      <c r="M9" s="30"/>
      <c r="N9" s="30"/>
      <c r="O9" s="30"/>
      <c r="P9" s="74"/>
    </row>
    <row r="10" spans="1:17" ht="15" customHeight="1" x14ac:dyDescent="0.35">
      <c r="A10" s="472"/>
      <c r="B10" s="75" t="s">
        <v>92</v>
      </c>
      <c r="C10" s="30" t="s">
        <v>1004</v>
      </c>
      <c r="D10" s="30"/>
      <c r="E10" s="30"/>
      <c r="F10" s="30"/>
      <c r="G10" s="30"/>
      <c r="H10" s="30"/>
      <c r="I10" s="30"/>
      <c r="J10" s="30"/>
      <c r="K10" s="30"/>
      <c r="L10" s="30"/>
      <c r="M10" s="30"/>
      <c r="N10" s="153" t="str">
        <f>IF(Allgemein!P65="","",Allgemein!P65)</f>
        <v/>
      </c>
      <c r="O10" s="30" t="s">
        <v>588</v>
      </c>
      <c r="P10" s="74"/>
      <c r="Q10" s="257"/>
    </row>
    <row r="11" spans="1:17" ht="7.5" customHeight="1" x14ac:dyDescent="0.35">
      <c r="A11" s="472"/>
      <c r="B11" s="75"/>
      <c r="C11" s="30"/>
      <c r="D11" s="30"/>
      <c r="E11" s="30"/>
      <c r="F11" s="30"/>
      <c r="G11" s="30"/>
      <c r="H11" s="30"/>
      <c r="I11" s="30"/>
      <c r="J11" s="30"/>
      <c r="K11" s="30"/>
      <c r="L11" s="30"/>
      <c r="M11" s="30"/>
      <c r="N11" s="30"/>
      <c r="O11" s="30"/>
      <c r="P11" s="74"/>
    </row>
    <row r="12" spans="1:17" ht="15" customHeight="1" x14ac:dyDescent="0.35">
      <c r="A12" s="472"/>
      <c r="B12" s="75" t="s">
        <v>110</v>
      </c>
      <c r="C12" s="30" t="s">
        <v>1005</v>
      </c>
      <c r="D12" s="30"/>
      <c r="E12" s="30"/>
      <c r="F12" s="30"/>
      <c r="G12" s="30"/>
      <c r="H12" s="30"/>
      <c r="I12" s="30"/>
      <c r="J12" s="30"/>
      <c r="K12" s="30"/>
      <c r="L12" s="30"/>
      <c r="M12" s="30"/>
      <c r="N12" s="30"/>
      <c r="O12" s="30"/>
      <c r="P12" s="74"/>
    </row>
    <row r="13" spans="1:17" ht="15" customHeight="1" x14ac:dyDescent="0.35">
      <c r="A13" s="472"/>
      <c r="B13" s="75"/>
      <c r="C13" s="30" t="s">
        <v>1006</v>
      </c>
      <c r="D13" s="30"/>
      <c r="E13" s="30"/>
      <c r="F13" s="30"/>
      <c r="G13" s="30"/>
      <c r="H13" s="30"/>
      <c r="I13" s="30"/>
      <c r="J13" s="30"/>
      <c r="K13" s="30"/>
      <c r="L13" s="30"/>
      <c r="M13" s="262"/>
      <c r="N13" s="30"/>
      <c r="O13" s="30"/>
      <c r="P13" s="74"/>
    </row>
    <row r="14" spans="1:17" ht="15" customHeight="1" x14ac:dyDescent="0.35">
      <c r="A14" s="472"/>
      <c r="B14" s="75"/>
      <c r="C14" s="221"/>
      <c r="D14" s="30" t="s">
        <v>181</v>
      </c>
      <c r="E14" s="30"/>
      <c r="F14" s="30"/>
      <c r="G14" s="30"/>
      <c r="H14" s="30"/>
      <c r="I14" s="30"/>
      <c r="J14" s="30"/>
      <c r="K14" s="30"/>
      <c r="L14" s="30"/>
      <c r="M14" s="30"/>
      <c r="N14" s="30"/>
      <c r="O14" s="30"/>
      <c r="P14" s="74"/>
    </row>
    <row r="15" spans="1:17" ht="15" customHeight="1" x14ac:dyDescent="0.35">
      <c r="A15" s="472"/>
      <c r="B15" s="75"/>
      <c r="C15" s="221"/>
      <c r="D15" s="30" t="s">
        <v>189</v>
      </c>
      <c r="E15" s="30"/>
      <c r="F15" s="30"/>
      <c r="G15" s="30"/>
      <c r="H15" s="30"/>
      <c r="I15" s="30"/>
      <c r="J15" s="30"/>
      <c r="K15" s="30"/>
      <c r="L15" s="30"/>
      <c r="M15" s="30"/>
      <c r="N15" s="30"/>
      <c r="O15" s="30"/>
      <c r="P15" s="74"/>
    </row>
    <row r="16" spans="1:17" ht="15" customHeight="1" x14ac:dyDescent="0.35">
      <c r="A16" s="472"/>
      <c r="B16" s="75"/>
      <c r="C16" s="221"/>
      <c r="D16" s="30" t="s">
        <v>1007</v>
      </c>
      <c r="E16" s="30"/>
      <c r="F16" s="30"/>
      <c r="G16" s="30"/>
      <c r="H16" s="666"/>
      <c r="I16" s="667"/>
      <c r="J16" s="667"/>
      <c r="K16" s="667"/>
      <c r="L16" s="667"/>
      <c r="M16" s="667"/>
      <c r="N16" s="668"/>
      <c r="O16" s="30"/>
      <c r="P16" s="74"/>
    </row>
    <row r="17" spans="1:16" ht="7.5" customHeight="1" x14ac:dyDescent="0.35">
      <c r="A17" s="472"/>
      <c r="B17" s="75"/>
      <c r="C17" s="30"/>
      <c r="D17" s="30"/>
      <c r="E17" s="30"/>
      <c r="F17" s="30"/>
      <c r="G17" s="30"/>
      <c r="H17" s="30"/>
      <c r="I17" s="30"/>
      <c r="J17" s="30"/>
      <c r="K17" s="30"/>
      <c r="L17" s="30"/>
      <c r="M17" s="30"/>
      <c r="N17" s="30"/>
      <c r="O17" s="30"/>
      <c r="P17" s="74"/>
    </row>
    <row r="18" spans="1:16" ht="15" customHeight="1" x14ac:dyDescent="0.35">
      <c r="A18" s="472"/>
      <c r="B18" s="75"/>
      <c r="C18" s="30" t="s">
        <v>1008</v>
      </c>
      <c r="D18" s="30"/>
      <c r="E18" s="30"/>
      <c r="F18" s="30"/>
      <c r="G18" s="30"/>
      <c r="H18" s="30"/>
      <c r="I18" s="30"/>
      <c r="J18" s="30"/>
      <c r="K18" s="30"/>
      <c r="L18" s="30"/>
      <c r="M18" s="30"/>
      <c r="N18" s="30"/>
      <c r="O18" s="30"/>
      <c r="P18" s="74"/>
    </row>
    <row r="19" spans="1:16" ht="15" customHeight="1" x14ac:dyDescent="0.35">
      <c r="A19" s="472"/>
      <c r="B19" s="75"/>
      <c r="C19" s="221"/>
      <c r="D19" s="30" t="s">
        <v>180</v>
      </c>
      <c r="E19" s="30"/>
      <c r="F19" s="30"/>
      <c r="G19" s="30"/>
      <c r="H19" s="30"/>
      <c r="I19" s="221"/>
      <c r="J19" s="30" t="s">
        <v>1009</v>
      </c>
      <c r="K19" s="30"/>
      <c r="L19" s="30"/>
      <c r="M19" s="30"/>
      <c r="N19" s="30"/>
      <c r="O19" s="30"/>
      <c r="P19" s="74"/>
    </row>
    <row r="20" spans="1:16" ht="15" customHeight="1" x14ac:dyDescent="0.35">
      <c r="A20" s="472"/>
      <c r="B20" s="75"/>
      <c r="C20" s="221"/>
      <c r="D20" s="30" t="s">
        <v>189</v>
      </c>
      <c r="E20" s="30"/>
      <c r="F20" s="30"/>
      <c r="G20" s="30"/>
      <c r="H20" s="30"/>
      <c r="I20" s="221"/>
      <c r="J20" s="30" t="s">
        <v>1010</v>
      </c>
      <c r="K20" s="30"/>
      <c r="L20" s="30"/>
      <c r="M20" s="30"/>
      <c r="N20" s="30"/>
      <c r="O20" s="30"/>
      <c r="P20" s="74"/>
    </row>
    <row r="21" spans="1:16" ht="15" customHeight="1" x14ac:dyDescent="0.35">
      <c r="A21" s="472"/>
      <c r="B21" s="75"/>
      <c r="C21" s="221"/>
      <c r="D21" s="30" t="s">
        <v>1011</v>
      </c>
      <c r="E21" s="30"/>
      <c r="F21" s="30"/>
      <c r="G21" s="30"/>
      <c r="H21" s="30"/>
      <c r="I21" s="221"/>
      <c r="J21" s="30" t="s">
        <v>188</v>
      </c>
      <c r="K21" s="30"/>
      <c r="L21" s="30"/>
      <c r="M21" s="30"/>
      <c r="N21" s="30"/>
      <c r="O21" s="30"/>
      <c r="P21" s="74"/>
    </row>
    <row r="22" spans="1:16" ht="15" customHeight="1" x14ac:dyDescent="0.35">
      <c r="A22" s="472"/>
      <c r="B22" s="75"/>
      <c r="C22" s="221"/>
      <c r="D22" s="30" t="s">
        <v>196</v>
      </c>
      <c r="E22" s="30"/>
      <c r="F22" s="30"/>
      <c r="G22" s="30"/>
      <c r="H22" s="30"/>
      <c r="I22" s="221"/>
      <c r="J22" s="30" t="s">
        <v>197</v>
      </c>
      <c r="K22" s="30"/>
      <c r="L22" s="30"/>
      <c r="M22" s="30"/>
      <c r="N22" s="30"/>
      <c r="O22" s="30"/>
      <c r="P22" s="74"/>
    </row>
    <row r="23" spans="1:16" ht="15" customHeight="1" x14ac:dyDescent="0.35">
      <c r="A23" s="472"/>
      <c r="B23" s="75"/>
      <c r="C23" s="221"/>
      <c r="D23" s="30" t="s">
        <v>191</v>
      </c>
      <c r="E23" s="30"/>
      <c r="F23" s="30"/>
      <c r="G23" s="30"/>
      <c r="H23" s="30"/>
      <c r="I23" s="221"/>
      <c r="J23" s="30" t="s">
        <v>192</v>
      </c>
      <c r="K23" s="30"/>
      <c r="L23" s="30"/>
      <c r="M23" s="30"/>
      <c r="N23" s="30"/>
      <c r="O23" s="30"/>
      <c r="P23" s="74"/>
    </row>
    <row r="24" spans="1:16" ht="15" customHeight="1" x14ac:dyDescent="0.35">
      <c r="A24" s="472"/>
      <c r="B24" s="75"/>
      <c r="C24" s="221"/>
      <c r="D24" s="30" t="s">
        <v>193</v>
      </c>
      <c r="E24" s="30"/>
      <c r="F24" s="30"/>
      <c r="G24" s="30"/>
      <c r="H24" s="30"/>
      <c r="I24" s="221"/>
      <c r="J24" s="30" t="s">
        <v>1012</v>
      </c>
      <c r="K24" s="533"/>
      <c r="L24" s="534"/>
      <c r="M24" s="534"/>
      <c r="N24" s="535"/>
      <c r="O24" s="30"/>
      <c r="P24" s="74"/>
    </row>
    <row r="25" spans="1:16" ht="15" customHeight="1" x14ac:dyDescent="0.35">
      <c r="A25" s="472"/>
      <c r="B25" s="75"/>
      <c r="C25" s="30"/>
      <c r="D25" s="30"/>
      <c r="E25" s="30"/>
      <c r="F25" s="30"/>
      <c r="G25" s="30"/>
      <c r="H25" s="30"/>
      <c r="I25" s="30"/>
      <c r="J25" s="30"/>
      <c r="K25" s="30"/>
      <c r="L25" s="30"/>
      <c r="M25" s="30"/>
      <c r="N25" s="30"/>
      <c r="O25" s="30"/>
      <c r="P25" s="74"/>
    </row>
    <row r="26" spans="1:16" ht="15" customHeight="1" x14ac:dyDescent="0.35">
      <c r="A26" s="472"/>
      <c r="B26" s="75" t="s">
        <v>110</v>
      </c>
      <c r="C26" s="30" t="s">
        <v>1013</v>
      </c>
      <c r="D26" s="30"/>
      <c r="E26" s="30"/>
      <c r="F26" s="601" t="s">
        <v>1014</v>
      </c>
      <c r="G26" s="616"/>
      <c r="H26" s="604"/>
      <c r="I26" s="601" t="s">
        <v>1015</v>
      </c>
      <c r="J26" s="616"/>
      <c r="K26" s="604"/>
      <c r="L26" s="30"/>
      <c r="M26" s="30"/>
      <c r="N26" s="30"/>
      <c r="O26" s="30"/>
      <c r="P26" s="74"/>
    </row>
    <row r="27" spans="1:16" ht="15" customHeight="1" x14ac:dyDescent="0.35">
      <c r="A27" s="472"/>
      <c r="B27" s="75"/>
      <c r="C27" s="30" t="s">
        <v>1016</v>
      </c>
      <c r="D27" s="30"/>
      <c r="E27" s="30"/>
      <c r="F27" s="669"/>
      <c r="G27" s="670"/>
      <c r="H27" s="671"/>
      <c r="I27" s="669"/>
      <c r="J27" s="670"/>
      <c r="K27" s="671"/>
      <c r="L27" s="30" t="s">
        <v>628</v>
      </c>
      <c r="M27" s="30"/>
      <c r="N27" s="30"/>
      <c r="O27" s="30"/>
      <c r="P27" s="74"/>
    </row>
    <row r="28" spans="1:16" ht="15" customHeight="1" x14ac:dyDescent="0.35">
      <c r="A28" s="472"/>
      <c r="B28" s="75"/>
      <c r="C28" s="30" t="s">
        <v>1017</v>
      </c>
      <c r="D28" s="30"/>
      <c r="E28" s="30"/>
      <c r="F28" s="669"/>
      <c r="G28" s="670"/>
      <c r="H28" s="671"/>
      <c r="I28" s="669"/>
      <c r="J28" s="670"/>
      <c r="K28" s="671"/>
      <c r="L28" s="30" t="s">
        <v>628</v>
      </c>
      <c r="M28" s="30"/>
      <c r="N28" s="30"/>
      <c r="O28" s="30"/>
      <c r="P28" s="74"/>
    </row>
    <row r="29" spans="1:16" ht="15" customHeight="1" x14ac:dyDescent="0.35">
      <c r="A29" s="472"/>
      <c r="B29" s="75"/>
      <c r="C29" s="30" t="s">
        <v>1018</v>
      </c>
      <c r="D29" s="30"/>
      <c r="E29" s="30"/>
      <c r="F29" s="669"/>
      <c r="G29" s="670"/>
      <c r="H29" s="671"/>
      <c r="I29" s="669"/>
      <c r="J29" s="670"/>
      <c r="K29" s="671"/>
      <c r="L29" s="30" t="s">
        <v>628</v>
      </c>
      <c r="M29" s="30"/>
      <c r="N29" s="30"/>
      <c r="O29" s="30"/>
      <c r="P29" s="74"/>
    </row>
    <row r="30" spans="1:16" ht="7.5" customHeight="1" x14ac:dyDescent="0.35">
      <c r="A30" s="472"/>
      <c r="B30" s="75"/>
      <c r="C30" s="30"/>
      <c r="D30" s="30"/>
      <c r="E30" s="30"/>
      <c r="F30" s="30"/>
      <c r="G30" s="30"/>
      <c r="H30" s="30"/>
      <c r="I30" s="30"/>
      <c r="J30" s="30"/>
      <c r="K30" s="30"/>
      <c r="L30" s="30"/>
      <c r="M30" s="30"/>
      <c r="N30" s="30"/>
      <c r="O30" s="30"/>
      <c r="P30" s="74"/>
    </row>
    <row r="31" spans="1:16" ht="15" customHeight="1" x14ac:dyDescent="0.35">
      <c r="A31" s="472"/>
      <c r="B31" s="75"/>
      <c r="C31" s="30" t="s">
        <v>1019</v>
      </c>
      <c r="D31" s="30"/>
      <c r="E31" s="30"/>
      <c r="F31" s="30"/>
      <c r="G31" s="30"/>
      <c r="H31" s="30"/>
      <c r="I31" s="30"/>
      <c r="J31" s="30"/>
      <c r="K31" s="153"/>
      <c r="L31" s="30" t="s">
        <v>986</v>
      </c>
      <c r="M31" s="30"/>
      <c r="N31" s="30"/>
      <c r="O31" s="30"/>
      <c r="P31" s="74"/>
    </row>
    <row r="32" spans="1:16" ht="7.5" customHeight="1" x14ac:dyDescent="0.35">
      <c r="A32" s="472"/>
      <c r="B32" s="75"/>
      <c r="C32" s="30"/>
      <c r="D32" s="30"/>
      <c r="E32" s="30"/>
      <c r="F32" s="30"/>
      <c r="G32" s="30"/>
      <c r="H32" s="30"/>
      <c r="I32" s="30"/>
      <c r="J32" s="30"/>
      <c r="K32" s="30"/>
      <c r="L32" s="30"/>
      <c r="M32" s="30"/>
      <c r="N32" s="30"/>
      <c r="O32" s="30"/>
      <c r="P32" s="74"/>
    </row>
    <row r="33" spans="1:17" ht="15" customHeight="1" x14ac:dyDescent="0.35">
      <c r="A33" s="472"/>
      <c r="B33" s="75" t="s">
        <v>160</v>
      </c>
      <c r="C33" s="30" t="s">
        <v>1020</v>
      </c>
      <c r="D33" s="30"/>
      <c r="E33" s="30"/>
      <c r="F33" s="30"/>
      <c r="G33" s="30"/>
      <c r="H33" s="30"/>
      <c r="I33" s="30"/>
      <c r="J33" s="30"/>
      <c r="K33" s="30"/>
      <c r="L33" s="30"/>
      <c r="M33" s="30"/>
      <c r="N33" s="30"/>
      <c r="O33" s="30"/>
      <c r="P33" s="74"/>
    </row>
    <row r="34" spans="1:17" ht="15" customHeight="1" x14ac:dyDescent="0.35">
      <c r="A34" s="472"/>
      <c r="B34" s="147"/>
      <c r="C34" s="30" t="s">
        <v>1021</v>
      </c>
      <c r="D34" s="67"/>
      <c r="E34" s="67"/>
      <c r="F34" s="67"/>
      <c r="G34" s="67"/>
      <c r="H34" s="67"/>
      <c r="I34" s="67"/>
      <c r="J34" s="67"/>
      <c r="K34" s="357"/>
      <c r="L34" s="30"/>
      <c r="M34" s="30"/>
      <c r="N34" s="30"/>
      <c r="O34" s="30"/>
      <c r="P34" s="74"/>
      <c r="Q34" s="257"/>
    </row>
    <row r="35" spans="1:17" ht="15" customHeight="1" x14ac:dyDescent="0.35">
      <c r="A35" s="472"/>
      <c r="B35" s="368"/>
      <c r="C35" s="226"/>
      <c r="D35" s="67" t="s">
        <v>1022</v>
      </c>
      <c r="E35" s="368"/>
      <c r="F35" s="226"/>
      <c r="G35" s="67" t="s">
        <v>1023</v>
      </c>
      <c r="H35" s="369"/>
      <c r="I35" s="226"/>
      <c r="J35" s="368" t="s">
        <v>1024</v>
      </c>
      <c r="K35" s="357"/>
      <c r="L35" s="226"/>
      <c r="M35" s="368" t="s">
        <v>1025</v>
      </c>
      <c r="N35" s="30"/>
      <c r="O35" s="30"/>
      <c r="P35" s="74"/>
    </row>
    <row r="36" spans="1:17" ht="7.5" customHeight="1" x14ac:dyDescent="0.35">
      <c r="A36" s="472"/>
      <c r="B36" s="368"/>
      <c r="C36" s="368"/>
      <c r="D36" s="370"/>
      <c r="E36" s="370"/>
      <c r="F36" s="370"/>
      <c r="G36" s="371"/>
      <c r="H36" s="368"/>
      <c r="I36" s="368"/>
      <c r="J36" s="368"/>
      <c r="K36" s="370"/>
      <c r="L36" s="30"/>
      <c r="M36" s="30"/>
      <c r="N36" s="30"/>
      <c r="O36" s="30"/>
      <c r="P36" s="74"/>
    </row>
    <row r="37" spans="1:17" ht="15" customHeight="1" x14ac:dyDescent="0.35">
      <c r="A37" s="472"/>
      <c r="B37" s="75"/>
      <c r="C37" s="30" t="s">
        <v>1026</v>
      </c>
      <c r="D37" s="30"/>
      <c r="E37" s="30"/>
      <c r="F37" s="30"/>
      <c r="G37" s="30"/>
      <c r="H37" s="30"/>
      <c r="I37" s="30"/>
      <c r="J37" s="30"/>
      <c r="K37" s="30"/>
      <c r="L37" s="30"/>
      <c r="M37" s="30"/>
      <c r="N37" s="30"/>
      <c r="O37" s="30"/>
      <c r="P37" s="74"/>
    </row>
    <row r="38" spans="1:17" ht="15" customHeight="1" x14ac:dyDescent="0.35">
      <c r="A38" s="472"/>
      <c r="B38" s="75"/>
      <c r="C38" s="359" t="s">
        <v>1027</v>
      </c>
      <c r="D38" s="357"/>
      <c r="E38" s="357"/>
      <c r="F38" s="501" t="s">
        <v>1028</v>
      </c>
      <c r="G38" s="502"/>
      <c r="H38" s="505"/>
      <c r="I38" s="501" t="s">
        <v>1029</v>
      </c>
      <c r="J38" s="502"/>
      <c r="K38" s="505"/>
      <c r="L38" s="30"/>
      <c r="M38" s="30"/>
      <c r="N38" s="30"/>
      <c r="O38" s="30"/>
      <c r="P38" s="74"/>
    </row>
    <row r="39" spans="1:17" ht="15" customHeight="1" x14ac:dyDescent="0.35">
      <c r="A39" s="472"/>
      <c r="B39" s="75"/>
      <c r="C39" s="357"/>
      <c r="D39" s="357"/>
      <c r="E39" s="224" t="s">
        <v>1030</v>
      </c>
      <c r="F39" s="669"/>
      <c r="G39" s="670"/>
      <c r="H39" s="671"/>
      <c r="I39" s="669"/>
      <c r="J39" s="670"/>
      <c r="K39" s="671"/>
      <c r="L39" s="359" t="s">
        <v>1031</v>
      </c>
      <c r="M39" s="30"/>
      <c r="N39" s="30"/>
      <c r="O39" s="30"/>
      <c r="P39" s="74"/>
    </row>
    <row r="40" spans="1:17" ht="15" customHeight="1" x14ac:dyDescent="0.35">
      <c r="A40" s="472"/>
      <c r="B40" s="75"/>
      <c r="C40" s="357"/>
      <c r="D40" s="357"/>
      <c r="E40" s="224" t="s">
        <v>1032</v>
      </c>
      <c r="F40" s="669"/>
      <c r="G40" s="670"/>
      <c r="H40" s="671"/>
      <c r="I40" s="669"/>
      <c r="J40" s="670"/>
      <c r="K40" s="671"/>
      <c r="L40" s="359" t="s">
        <v>1031</v>
      </c>
      <c r="M40" s="30"/>
      <c r="N40" s="30"/>
      <c r="O40" s="30"/>
      <c r="P40" s="74"/>
    </row>
    <row r="41" spans="1:17" ht="15" customHeight="1" x14ac:dyDescent="0.35">
      <c r="A41" s="472"/>
      <c r="B41" s="75"/>
      <c r="C41" s="357"/>
      <c r="D41" s="357"/>
      <c r="E41" s="224" t="s">
        <v>1033</v>
      </c>
      <c r="F41" s="669"/>
      <c r="G41" s="670"/>
      <c r="H41" s="671"/>
      <c r="I41" s="669"/>
      <c r="J41" s="670"/>
      <c r="K41" s="671"/>
      <c r="L41" s="359" t="s">
        <v>1031</v>
      </c>
      <c r="M41" s="30"/>
      <c r="N41" s="30"/>
      <c r="O41" s="30"/>
      <c r="P41" s="74"/>
    </row>
    <row r="42" spans="1:17" ht="15" customHeight="1" x14ac:dyDescent="0.35">
      <c r="A42" s="472"/>
      <c r="B42" s="75"/>
      <c r="C42" s="357" t="s">
        <v>1034</v>
      </c>
      <c r="D42" s="357"/>
      <c r="E42" s="224"/>
      <c r="F42" s="224"/>
      <c r="G42" s="224"/>
      <c r="H42" s="224"/>
      <c r="I42" s="224"/>
      <c r="J42" s="224"/>
      <c r="K42" s="224"/>
      <c r="L42" s="30"/>
      <c r="M42" s="30"/>
      <c r="N42" s="30"/>
      <c r="O42" s="30"/>
      <c r="P42" s="74"/>
    </row>
    <row r="43" spans="1:17" ht="15" customHeight="1" x14ac:dyDescent="0.35">
      <c r="A43" s="472"/>
      <c r="B43" s="75"/>
      <c r="C43" s="226"/>
      <c r="D43" s="372" t="s">
        <v>1035</v>
      </c>
      <c r="E43" s="224"/>
      <c r="F43" s="226"/>
      <c r="G43" s="372" t="s">
        <v>1036</v>
      </c>
      <c r="H43" s="224"/>
      <c r="I43" s="224"/>
      <c r="J43" s="224"/>
      <c r="K43" s="224"/>
      <c r="L43" s="30"/>
      <c r="M43" s="30"/>
      <c r="N43" s="30"/>
      <c r="O43" s="30"/>
      <c r="P43" s="74"/>
    </row>
    <row r="44" spans="1:17" ht="7.5" customHeight="1" x14ac:dyDescent="0.35">
      <c r="A44" s="472"/>
      <c r="B44" s="75"/>
      <c r="C44" s="30"/>
      <c r="D44" s="30"/>
      <c r="E44" s="30"/>
      <c r="F44" s="30"/>
      <c r="G44" s="30"/>
      <c r="H44" s="30"/>
      <c r="I44" s="30"/>
      <c r="J44" s="30"/>
      <c r="K44" s="30"/>
      <c r="L44" s="30"/>
      <c r="M44" s="30"/>
      <c r="N44" s="30"/>
      <c r="O44" s="30"/>
      <c r="P44" s="74"/>
    </row>
    <row r="45" spans="1:17" ht="15" customHeight="1" x14ac:dyDescent="0.35">
      <c r="A45" s="472"/>
      <c r="B45" s="370"/>
      <c r="C45" s="373" t="s">
        <v>1037</v>
      </c>
      <c r="D45" s="357"/>
      <c r="E45" s="368"/>
      <c r="F45" s="368"/>
      <c r="G45" s="370"/>
      <c r="H45" s="357"/>
      <c r="I45" s="357"/>
      <c r="J45" s="368"/>
      <c r="K45" s="225"/>
      <c r="L45" s="368" t="s">
        <v>1038</v>
      </c>
      <c r="M45" s="30"/>
      <c r="N45" s="30"/>
      <c r="O45" s="30"/>
      <c r="P45" s="74"/>
    </row>
    <row r="46" spans="1:17" ht="7.5" customHeight="1" x14ac:dyDescent="0.35">
      <c r="A46" s="472"/>
      <c r="B46" s="368"/>
      <c r="C46" s="368"/>
      <c r="D46" s="370"/>
      <c r="E46" s="370"/>
      <c r="F46" s="370"/>
      <c r="G46" s="371"/>
      <c r="H46" s="368"/>
      <c r="I46" s="368"/>
      <c r="J46" s="368"/>
      <c r="K46" s="370"/>
      <c r="L46" s="30"/>
      <c r="M46" s="30"/>
      <c r="N46" s="30"/>
      <c r="O46" s="30"/>
      <c r="P46" s="74"/>
    </row>
    <row r="47" spans="1:17" ht="15" customHeight="1" x14ac:dyDescent="0.35">
      <c r="A47" s="472"/>
      <c r="B47" s="370"/>
      <c r="C47" s="30" t="s">
        <v>1039</v>
      </c>
      <c r="D47" s="357"/>
      <c r="E47" s="67"/>
      <c r="F47" s="67"/>
      <c r="G47" s="67"/>
      <c r="H47" s="67"/>
      <c r="I47" s="67"/>
      <c r="J47" s="67"/>
      <c r="K47" s="67"/>
      <c r="L47" s="30"/>
      <c r="M47" s="30"/>
      <c r="N47" s="30"/>
      <c r="O47" s="30"/>
      <c r="P47" s="74"/>
    </row>
    <row r="48" spans="1:17" ht="15" customHeight="1" x14ac:dyDescent="0.35">
      <c r="A48" s="472"/>
      <c r="B48" s="368"/>
      <c r="C48" s="226"/>
      <c r="D48" s="67" t="s">
        <v>1040</v>
      </c>
      <c r="E48" s="357"/>
      <c r="F48" s="357"/>
      <c r="G48" s="357"/>
      <c r="H48" s="374"/>
      <c r="I48" s="226"/>
      <c r="J48" s="67" t="s">
        <v>1041</v>
      </c>
      <c r="K48" s="357"/>
      <c r="L48" s="30"/>
      <c r="M48" s="30"/>
      <c r="N48" s="30"/>
      <c r="O48" s="30"/>
      <c r="P48" s="74"/>
    </row>
    <row r="49" spans="1:16" ht="15" customHeight="1" x14ac:dyDescent="0.35">
      <c r="A49" s="472"/>
      <c r="B49" s="368"/>
      <c r="C49" s="226"/>
      <c r="D49" s="368" t="s">
        <v>1042</v>
      </c>
      <c r="E49" s="357"/>
      <c r="F49" s="357"/>
      <c r="G49" s="357"/>
      <c r="H49" s="368"/>
      <c r="I49" s="226"/>
      <c r="J49" s="368" t="s">
        <v>1043</v>
      </c>
      <c r="K49" s="357"/>
      <c r="L49" s="30"/>
      <c r="M49" s="30"/>
      <c r="N49" s="30"/>
      <c r="O49" s="30"/>
      <c r="P49" s="74"/>
    </row>
    <row r="50" spans="1:16" ht="7.5" customHeight="1" x14ac:dyDescent="0.35">
      <c r="A50" s="472"/>
      <c r="B50" s="368"/>
      <c r="C50" s="368"/>
      <c r="D50" s="370"/>
      <c r="E50" s="370"/>
      <c r="F50" s="370"/>
      <c r="G50" s="371"/>
      <c r="H50" s="368"/>
      <c r="I50" s="368"/>
      <c r="J50" s="368"/>
      <c r="K50" s="370"/>
      <c r="L50" s="30"/>
      <c r="M50" s="30"/>
      <c r="N50" s="30"/>
      <c r="O50" s="30"/>
      <c r="P50" s="74"/>
    </row>
    <row r="51" spans="1:16" ht="15" customHeight="1" x14ac:dyDescent="0.35">
      <c r="A51" s="472"/>
      <c r="B51" s="370"/>
      <c r="C51" s="30" t="s">
        <v>1044</v>
      </c>
      <c r="D51" s="357"/>
      <c r="E51" s="67"/>
      <c r="F51" s="67"/>
      <c r="G51" s="67"/>
      <c r="H51" s="67"/>
      <c r="I51" s="67"/>
      <c r="J51" s="67"/>
      <c r="K51" s="67"/>
      <c r="L51" s="30"/>
      <c r="M51" s="30"/>
      <c r="N51" s="30"/>
      <c r="O51" s="30"/>
      <c r="P51" s="74"/>
    </row>
    <row r="52" spans="1:16" ht="15" customHeight="1" x14ac:dyDescent="0.35">
      <c r="A52" s="472"/>
      <c r="B52" s="368"/>
      <c r="C52" s="226"/>
      <c r="D52" s="67" t="s">
        <v>1045</v>
      </c>
      <c r="E52" s="357"/>
      <c r="F52" s="357"/>
      <c r="G52" s="357"/>
      <c r="H52" s="374"/>
      <c r="I52" s="226"/>
      <c r="J52" s="67" t="s">
        <v>1046</v>
      </c>
      <c r="K52" s="357"/>
      <c r="L52" s="30"/>
      <c r="M52" s="30"/>
      <c r="N52" s="30"/>
      <c r="O52" s="30"/>
      <c r="P52" s="74"/>
    </row>
    <row r="53" spans="1:16" ht="15" customHeight="1" x14ac:dyDescent="0.35">
      <c r="A53" s="472"/>
      <c r="B53" s="368"/>
      <c r="C53" s="226"/>
      <c r="D53" s="368" t="s">
        <v>1047</v>
      </c>
      <c r="E53" s="357"/>
      <c r="F53" s="357"/>
      <c r="G53" s="357"/>
      <c r="H53" s="368"/>
      <c r="I53" s="226"/>
      <c r="J53" s="30" t="s">
        <v>1012</v>
      </c>
      <c r="K53" s="533"/>
      <c r="L53" s="534"/>
      <c r="M53" s="534"/>
      <c r="N53" s="535"/>
      <c r="O53" s="30"/>
      <c r="P53" s="74"/>
    </row>
    <row r="54" spans="1:16" ht="7.5" customHeight="1" x14ac:dyDescent="0.35">
      <c r="A54" s="472"/>
      <c r="B54" s="368"/>
      <c r="C54" s="368"/>
      <c r="D54" s="370"/>
      <c r="E54" s="370"/>
      <c r="F54" s="370"/>
      <c r="G54" s="371"/>
      <c r="H54" s="368"/>
      <c r="I54" s="368"/>
      <c r="J54" s="368"/>
      <c r="K54" s="370"/>
      <c r="L54" s="30"/>
      <c r="M54" s="30"/>
      <c r="N54" s="30"/>
      <c r="O54" s="30"/>
      <c r="P54" s="74"/>
    </row>
    <row r="55" spans="1:16" ht="15" customHeight="1" x14ac:dyDescent="0.35">
      <c r="A55" s="472"/>
      <c r="B55" s="147" t="s">
        <v>237</v>
      </c>
      <c r="C55" s="169" t="s">
        <v>1048</v>
      </c>
      <c r="D55" s="357"/>
      <c r="E55" s="375"/>
      <c r="F55" s="375"/>
      <c r="G55" s="375"/>
      <c r="H55" s="375"/>
      <c r="I55" s="375"/>
      <c r="J55" s="368"/>
      <c r="K55" s="371"/>
      <c r="L55" s="30"/>
      <c r="M55" s="30"/>
      <c r="N55" s="30"/>
      <c r="O55" s="30"/>
      <c r="P55" s="74"/>
    </row>
    <row r="56" spans="1:16" ht="15" customHeight="1" x14ac:dyDescent="0.35">
      <c r="A56" s="472"/>
      <c r="B56" s="368"/>
      <c r="C56" s="375" t="s">
        <v>1049</v>
      </c>
      <c r="D56" s="357"/>
      <c r="E56" s="376"/>
      <c r="F56" s="376"/>
      <c r="G56" s="375"/>
      <c r="H56" s="371"/>
      <c r="I56" s="371"/>
      <c r="J56" s="371"/>
      <c r="K56" s="371"/>
      <c r="L56" s="30"/>
      <c r="M56" s="30"/>
      <c r="N56" s="30"/>
      <c r="O56" s="30"/>
      <c r="P56" s="74"/>
    </row>
    <row r="57" spans="1:16" ht="15" customHeight="1" x14ac:dyDescent="0.35">
      <c r="A57" s="472"/>
      <c r="B57" s="368"/>
      <c r="C57" s="227"/>
      <c r="D57" s="377" t="s">
        <v>1050</v>
      </c>
      <c r="E57" s="376"/>
      <c r="F57" s="376"/>
      <c r="G57" s="375"/>
      <c r="H57" s="371"/>
      <c r="I57" s="227"/>
      <c r="J57" s="377" t="s">
        <v>1051</v>
      </c>
      <c r="K57" s="376"/>
      <c r="L57" s="30"/>
      <c r="M57" s="30"/>
      <c r="N57" s="30"/>
      <c r="O57" s="30"/>
      <c r="P57" s="74"/>
    </row>
    <row r="58" spans="1:16" ht="15" customHeight="1" x14ac:dyDescent="0.35">
      <c r="A58" s="472"/>
      <c r="B58" s="368"/>
      <c r="C58" s="227"/>
      <c r="D58" s="368" t="s">
        <v>1052</v>
      </c>
      <c r="E58" s="375"/>
      <c r="F58" s="375"/>
      <c r="G58" s="375"/>
      <c r="H58" s="371"/>
      <c r="I58" s="227"/>
      <c r="J58" s="377" t="s">
        <v>1053</v>
      </c>
      <c r="K58" s="371"/>
      <c r="L58" s="30"/>
      <c r="M58" s="30"/>
      <c r="N58" s="30"/>
      <c r="O58" s="30"/>
      <c r="P58" s="74"/>
    </row>
    <row r="59" spans="1:16" ht="7.5" customHeight="1" x14ac:dyDescent="0.35">
      <c r="A59" s="473"/>
      <c r="B59" s="90"/>
      <c r="C59" s="77"/>
      <c r="D59" s="77"/>
      <c r="E59" s="77"/>
      <c r="F59" s="77"/>
      <c r="G59" s="77"/>
      <c r="H59" s="77"/>
      <c r="I59" s="77"/>
      <c r="J59" s="77"/>
      <c r="K59" s="77"/>
      <c r="L59" s="77"/>
      <c r="M59" s="77"/>
      <c r="N59" s="77"/>
      <c r="O59" s="77"/>
      <c r="P59" s="78"/>
    </row>
  </sheetData>
  <sheetProtection algorithmName="SHA-512" hashValue="toh2n/q13N60ic5oP+oBDlJBtwvUE7tqRfYQ/jcRro0VENlHDj2KB3e8y4og8ZUuRHnmYz5VFMezJFp+1KhHSg==" saltValue="JrORaQxTZIt0fzI7OCPOEg==" spinCount="100000" sheet="1" selectLockedCells="1"/>
  <mergeCells count="20">
    <mergeCell ref="I28:K28"/>
    <mergeCell ref="F40:H40"/>
    <mergeCell ref="I40:K40"/>
    <mergeCell ref="I29:K29"/>
    <mergeCell ref="I26:K26"/>
    <mergeCell ref="H16:N16"/>
    <mergeCell ref="K24:N24"/>
    <mergeCell ref="A4:A59"/>
    <mergeCell ref="I38:K38"/>
    <mergeCell ref="I39:K39"/>
    <mergeCell ref="I41:K41"/>
    <mergeCell ref="F39:H39"/>
    <mergeCell ref="F41:H41"/>
    <mergeCell ref="F38:H38"/>
    <mergeCell ref="F26:H26"/>
    <mergeCell ref="F27:H27"/>
    <mergeCell ref="F28:H28"/>
    <mergeCell ref="K53:N53"/>
    <mergeCell ref="F29:H29"/>
    <mergeCell ref="I27:K27"/>
  </mergeCells>
  <pageMargins left="0.78740157480314965" right="0.39370078740157483" top="0.39370078740157483" bottom="0.39370078740157483" header="0.11811023622047245" footer="0.11811023622047245"/>
  <pageSetup paperSize="9" orientation="landscape" r:id="rId1"/>
  <headerFooter alignWithMargins="0">
    <oddHeader>&amp;L&amp;"Arial,Fett"&amp;11&amp;K008BD0&amp;F&amp;C&amp;"Arial,Fett"&amp;11&amp;K008BD0&amp;A&amp;R&amp;"Arial,Fett"&amp;11&amp;K008BD0Seite &amp;P</oddHeader>
  </headerFooter>
  <rowBreaks count="1" manualBreakCount="1">
    <brk id="36" max="15" man="1"/>
  </rowBreaks>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9C77C-1191-4BC8-BE7A-8B0B7CE9E8F5}">
  <sheetPr>
    <tabColor rgb="FF00B050"/>
  </sheetPr>
  <dimension ref="A1:R66"/>
  <sheetViews>
    <sheetView showGridLines="0" zoomScaleNormal="100" workbookViewId="0">
      <selection activeCell="D11" sqref="D11"/>
    </sheetView>
  </sheetViews>
  <sheetFormatPr baseColWidth="10" defaultColWidth="11.3984375" defaultRowHeight="12.75" x14ac:dyDescent="0.35"/>
  <cols>
    <col min="1" max="1" width="4" style="1" customWidth="1"/>
    <col min="2" max="2" width="3.1328125" style="1" customWidth="1"/>
    <col min="3" max="4" width="5.59765625" style="1" customWidth="1"/>
    <col min="5" max="5" width="12.1328125" style="1" customWidth="1"/>
    <col min="6" max="8" width="11.3984375" style="1" customWidth="1"/>
    <col min="9" max="9" width="9.86328125" style="1" customWidth="1"/>
    <col min="10" max="15" width="11.3984375" style="1" customWidth="1"/>
    <col min="16" max="16" width="8.59765625" style="1" customWidth="1"/>
    <col min="17" max="16384" width="11.3984375" style="1"/>
  </cols>
  <sheetData>
    <row r="1" spans="1:18" s="25" customFormat="1" ht="18.95" customHeight="1" x14ac:dyDescent="0.35">
      <c r="A1" s="21" t="str">
        <f>Inhaltsverzeichnis!$A$1</f>
        <v>Digitaler Branchen-Kompass</v>
      </c>
      <c r="B1" s="21"/>
      <c r="N1" s="27"/>
      <c r="O1" s="27"/>
      <c r="P1" s="27"/>
    </row>
    <row r="2" spans="1:18" s="25" customFormat="1" ht="15.75" customHeight="1" x14ac:dyDescent="0.35">
      <c r="A2" s="22" t="str">
        <f>Inhaltsverzeichnis!$A$2</f>
        <v>Datenerhebungsbogen - Bezugsjahr 2025</v>
      </c>
      <c r="B2" s="22"/>
      <c r="L2" s="26"/>
      <c r="N2" s="26"/>
      <c r="O2" s="26"/>
      <c r="P2" s="26"/>
    </row>
    <row r="3" spans="1:18" ht="7.5" customHeight="1" x14ac:dyDescent="0.35">
      <c r="B3" s="25"/>
      <c r="C3" s="25"/>
      <c r="D3" s="25"/>
      <c r="E3" s="25"/>
      <c r="F3" s="25"/>
      <c r="G3" s="25"/>
      <c r="H3" s="25"/>
      <c r="I3" s="25"/>
      <c r="J3" s="25"/>
      <c r="K3" s="25"/>
      <c r="L3" s="25"/>
      <c r="M3" s="25"/>
      <c r="N3" s="25"/>
      <c r="O3" s="25"/>
      <c r="P3" s="25"/>
      <c r="Q3" s="23"/>
      <c r="R3" s="23"/>
    </row>
    <row r="4" spans="1:18" ht="18" customHeight="1" x14ac:dyDescent="0.35">
      <c r="A4" s="471" t="str">
        <f>Allgemein!$A$4</f>
        <v>BASISPAKET</v>
      </c>
      <c r="B4" s="69" t="s">
        <v>30</v>
      </c>
      <c r="C4" s="70"/>
      <c r="D4" s="71"/>
      <c r="E4" s="71"/>
      <c r="F4" s="71"/>
      <c r="G4" s="71"/>
      <c r="H4" s="71"/>
      <c r="I4" s="71"/>
      <c r="J4" s="71"/>
      <c r="K4" s="71"/>
      <c r="L4" s="71"/>
      <c r="M4" s="71"/>
      <c r="N4" s="71"/>
      <c r="O4" s="71"/>
      <c r="P4" s="72"/>
    </row>
    <row r="5" spans="1:18" ht="7.5" customHeight="1" x14ac:dyDescent="0.4">
      <c r="A5" s="472"/>
      <c r="B5" s="92"/>
      <c r="C5" s="91"/>
      <c r="D5" s="30"/>
      <c r="E5" s="30"/>
      <c r="F5" s="30"/>
      <c r="G5" s="30"/>
      <c r="H5" s="30"/>
      <c r="I5" s="30"/>
      <c r="J5" s="30"/>
      <c r="K5" s="30"/>
      <c r="L5" s="30"/>
      <c r="M5" s="30"/>
      <c r="N5" s="30"/>
      <c r="O5" s="30"/>
      <c r="P5" s="74"/>
    </row>
    <row r="6" spans="1:18" ht="15" customHeight="1" x14ac:dyDescent="0.4">
      <c r="A6" s="472"/>
      <c r="B6" s="191" t="s">
        <v>1054</v>
      </c>
      <c r="C6" s="91"/>
      <c r="D6" s="30"/>
      <c r="E6" s="30"/>
      <c r="F6" s="30"/>
      <c r="G6" s="167"/>
      <c r="H6" s="30"/>
      <c r="I6" s="30"/>
      <c r="J6" s="30"/>
      <c r="K6" s="30"/>
      <c r="L6" s="30"/>
      <c r="M6" s="30"/>
      <c r="N6" s="30"/>
      <c r="O6" s="30"/>
      <c r="P6" s="74"/>
    </row>
    <row r="7" spans="1:18" ht="6" customHeight="1" x14ac:dyDescent="0.4">
      <c r="A7" s="472"/>
      <c r="B7" s="92"/>
      <c r="C7" s="91"/>
      <c r="D7" s="30"/>
      <c r="E7" s="30"/>
      <c r="F7" s="30"/>
      <c r="G7" s="30"/>
      <c r="H7" s="30"/>
      <c r="I7" s="30"/>
      <c r="J7" s="30"/>
      <c r="K7" s="30"/>
      <c r="L7" s="30"/>
      <c r="M7" s="30"/>
      <c r="N7" s="30"/>
      <c r="O7" s="30"/>
      <c r="P7" s="74"/>
    </row>
    <row r="8" spans="1:18" ht="15" customHeight="1" x14ac:dyDescent="0.4">
      <c r="A8" s="472"/>
      <c r="B8" s="91" t="s">
        <v>1055</v>
      </c>
      <c r="C8" s="91"/>
      <c r="D8" s="30"/>
      <c r="E8" s="30"/>
      <c r="F8" s="30"/>
      <c r="G8" s="30"/>
      <c r="H8" s="163"/>
      <c r="I8" s="30"/>
      <c r="J8" s="30"/>
      <c r="K8" s="30"/>
      <c r="L8" s="30"/>
      <c r="M8" s="30"/>
      <c r="N8" s="30"/>
      <c r="O8" s="30"/>
      <c r="P8" s="74"/>
    </row>
    <row r="9" spans="1:18" ht="3.75" customHeight="1" x14ac:dyDescent="0.35">
      <c r="A9" s="472"/>
      <c r="B9" s="89"/>
      <c r="C9" s="81"/>
      <c r="D9" s="30"/>
      <c r="E9" s="30"/>
      <c r="F9" s="30"/>
      <c r="G9" s="30"/>
      <c r="H9" s="30"/>
      <c r="I9" s="30"/>
      <c r="J9" s="30"/>
      <c r="K9" s="30"/>
      <c r="L9" s="30"/>
      <c r="M9" s="30"/>
      <c r="N9" s="30"/>
      <c r="O9" s="30"/>
      <c r="P9" s="74"/>
    </row>
    <row r="10" spans="1:18" ht="15" customHeight="1" x14ac:dyDescent="0.35">
      <c r="A10" s="472"/>
      <c r="B10" s="73" t="s">
        <v>92</v>
      </c>
      <c r="C10" s="30" t="s">
        <v>1056</v>
      </c>
      <c r="D10" s="30"/>
      <c r="E10" s="30"/>
      <c r="F10" s="30"/>
      <c r="G10" s="30"/>
      <c r="H10" s="30"/>
      <c r="I10" s="30"/>
      <c r="J10" s="30"/>
      <c r="K10" s="30"/>
      <c r="L10" s="30"/>
      <c r="M10" s="30"/>
      <c r="N10" s="30"/>
      <c r="O10" s="30"/>
      <c r="P10" s="74"/>
    </row>
    <row r="11" spans="1:18" ht="15" customHeight="1" x14ac:dyDescent="0.35">
      <c r="A11" s="472"/>
      <c r="B11" s="73"/>
      <c r="C11" s="81"/>
      <c r="D11" s="24"/>
      <c r="E11" s="30" t="s">
        <v>1057</v>
      </c>
      <c r="F11" s="30"/>
      <c r="G11" s="30"/>
      <c r="H11" s="30"/>
      <c r="I11" s="30"/>
      <c r="J11" s="30"/>
      <c r="K11" s="30"/>
      <c r="L11" s="30"/>
      <c r="M11" s="30"/>
      <c r="N11" s="30"/>
      <c r="O11" s="30"/>
      <c r="P11" s="74"/>
    </row>
    <row r="12" spans="1:18" ht="15" customHeight="1" x14ac:dyDescent="0.35">
      <c r="A12" s="472"/>
      <c r="B12" s="73"/>
      <c r="C12" s="81"/>
      <c r="D12" s="24"/>
      <c r="E12" s="30" t="s">
        <v>1058</v>
      </c>
      <c r="F12" s="30"/>
      <c r="G12" s="30"/>
      <c r="H12" s="30"/>
      <c r="I12" s="30"/>
      <c r="J12" s="30"/>
      <c r="K12" s="30"/>
      <c r="L12" s="30"/>
      <c r="M12" s="30"/>
      <c r="N12" s="30"/>
      <c r="O12" s="30"/>
      <c r="P12" s="74"/>
    </row>
    <row r="13" spans="1:18" ht="3.75" customHeight="1" x14ac:dyDescent="0.35">
      <c r="A13" s="472"/>
      <c r="B13" s="73"/>
      <c r="C13" s="81"/>
      <c r="D13" s="30"/>
      <c r="E13" s="30"/>
      <c r="F13" s="30"/>
      <c r="G13" s="30"/>
      <c r="H13" s="30"/>
      <c r="I13" s="30"/>
      <c r="J13" s="30"/>
      <c r="K13" s="30"/>
      <c r="L13" s="30"/>
      <c r="M13" s="30"/>
      <c r="N13" s="30"/>
      <c r="O13" s="30"/>
      <c r="P13" s="74"/>
    </row>
    <row r="14" spans="1:18" ht="15" customHeight="1" x14ac:dyDescent="0.35">
      <c r="A14" s="472"/>
      <c r="B14" s="73" t="s">
        <v>736</v>
      </c>
      <c r="C14" s="30" t="s">
        <v>423</v>
      </c>
      <c r="D14" s="30"/>
      <c r="E14" s="30"/>
      <c r="F14" s="30"/>
      <c r="G14" s="30"/>
      <c r="H14" s="30"/>
      <c r="I14" s="30"/>
      <c r="J14" s="187" t="s">
        <v>228</v>
      </c>
      <c r="K14" s="184"/>
      <c r="L14" s="169" t="s">
        <v>214</v>
      </c>
      <c r="M14" s="30"/>
      <c r="N14" s="30"/>
      <c r="O14" s="30"/>
      <c r="P14" s="74"/>
      <c r="Q14" s="257"/>
    </row>
    <row r="15" spans="1:18" ht="15" customHeight="1" x14ac:dyDescent="0.35">
      <c r="A15" s="472"/>
      <c r="B15" s="73"/>
      <c r="C15" s="30" t="s">
        <v>1059</v>
      </c>
      <c r="D15" s="30"/>
      <c r="E15" s="30"/>
      <c r="F15" s="30"/>
      <c r="G15" s="30"/>
      <c r="H15" s="30"/>
      <c r="I15" s="30"/>
      <c r="J15" s="187" t="s">
        <v>228</v>
      </c>
      <c r="K15" s="184"/>
      <c r="L15" s="169" t="s">
        <v>214</v>
      </c>
      <c r="M15" s="30"/>
      <c r="N15" s="30"/>
      <c r="O15" s="30"/>
      <c r="P15" s="74"/>
      <c r="Q15" s="257"/>
    </row>
    <row r="16" spans="1:18" ht="15" customHeight="1" x14ac:dyDescent="0.35">
      <c r="A16" s="472"/>
      <c r="B16" s="73"/>
      <c r="C16" s="30" t="s">
        <v>424</v>
      </c>
      <c r="D16" s="30"/>
      <c r="E16" s="30"/>
      <c r="F16" s="30"/>
      <c r="G16" s="30"/>
      <c r="H16" s="30"/>
      <c r="I16" s="30"/>
      <c r="J16" s="187" t="s">
        <v>228</v>
      </c>
      <c r="K16" s="184"/>
      <c r="L16" s="169" t="s">
        <v>214</v>
      </c>
      <c r="M16" s="30"/>
      <c r="N16" s="30"/>
      <c r="O16" s="30"/>
      <c r="P16" s="74"/>
    </row>
    <row r="17" spans="1:17" ht="15" customHeight="1" x14ac:dyDescent="0.35">
      <c r="A17" s="472"/>
      <c r="B17" s="73"/>
      <c r="C17" s="185" t="s">
        <v>1060</v>
      </c>
      <c r="D17" s="30"/>
      <c r="E17" s="30"/>
      <c r="F17" s="30"/>
      <c r="G17" s="30"/>
      <c r="H17" s="30"/>
      <c r="I17" s="30"/>
      <c r="J17" s="187" t="s">
        <v>228</v>
      </c>
      <c r="K17" s="184"/>
      <c r="L17" s="169" t="s">
        <v>214</v>
      </c>
      <c r="M17" s="30"/>
      <c r="N17" s="30"/>
      <c r="O17" s="30"/>
      <c r="P17" s="74"/>
      <c r="Q17" s="257"/>
    </row>
    <row r="18" spans="1:17" ht="7.5" customHeight="1" x14ac:dyDescent="0.35">
      <c r="A18" s="472"/>
      <c r="B18" s="73"/>
      <c r="C18" s="30"/>
      <c r="D18" s="30"/>
      <c r="E18" s="30"/>
      <c r="F18" s="30"/>
      <c r="G18" s="30"/>
      <c r="H18" s="30"/>
      <c r="I18" s="30"/>
      <c r="J18" s="30"/>
      <c r="K18" s="30"/>
      <c r="L18" s="30"/>
      <c r="M18" s="30"/>
      <c r="N18" s="30"/>
      <c r="O18" s="30"/>
      <c r="P18" s="74"/>
    </row>
    <row r="19" spans="1:17" ht="15" customHeight="1" x14ac:dyDescent="0.35">
      <c r="A19" s="472"/>
      <c r="B19" s="89" t="s">
        <v>426</v>
      </c>
      <c r="C19" s="81"/>
      <c r="D19" s="30"/>
      <c r="E19" s="30"/>
      <c r="F19" s="30"/>
      <c r="G19" s="30"/>
      <c r="H19" s="30"/>
      <c r="I19" s="30"/>
      <c r="J19" s="30"/>
      <c r="K19" s="30"/>
      <c r="L19" s="30"/>
      <c r="M19" s="30"/>
      <c r="N19" s="30"/>
      <c r="O19" s="30"/>
      <c r="P19" s="74"/>
    </row>
    <row r="20" spans="1:17" ht="15" customHeight="1" x14ac:dyDescent="0.35">
      <c r="A20" s="472"/>
      <c r="B20" s="89"/>
      <c r="C20" s="81" t="s">
        <v>1061</v>
      </c>
      <c r="D20" s="30"/>
      <c r="E20" s="30"/>
      <c r="F20" s="30"/>
      <c r="G20" s="30"/>
      <c r="H20" s="30"/>
      <c r="I20" s="30"/>
      <c r="J20" s="30"/>
      <c r="K20" s="30"/>
      <c r="L20" s="30"/>
      <c r="M20" s="30"/>
      <c r="N20" s="30"/>
      <c r="O20" s="30"/>
      <c r="P20" s="74"/>
    </row>
    <row r="21" spans="1:17" ht="15" customHeight="1" x14ac:dyDescent="0.35">
      <c r="A21" s="472"/>
      <c r="B21" s="73" t="s">
        <v>160</v>
      </c>
      <c r="C21" s="30" t="s">
        <v>801</v>
      </c>
      <c r="D21" s="30"/>
      <c r="E21" s="30"/>
      <c r="F21" s="30"/>
      <c r="G21" s="30"/>
      <c r="H21" s="30"/>
      <c r="I21" s="30"/>
      <c r="J21" s="187" t="s">
        <v>228</v>
      </c>
      <c r="K21" s="184"/>
      <c r="L21" s="169" t="s">
        <v>229</v>
      </c>
      <c r="M21" s="30"/>
      <c r="N21" s="184"/>
      <c r="O21" s="82" t="s">
        <v>214</v>
      </c>
      <c r="P21" s="74"/>
    </row>
    <row r="22" spans="1:17" ht="15" customHeight="1" x14ac:dyDescent="0.35">
      <c r="A22" s="472"/>
      <c r="B22" s="73"/>
      <c r="C22" s="174" t="s">
        <v>230</v>
      </c>
      <c r="D22" s="30"/>
      <c r="E22" s="30"/>
      <c r="F22" s="30"/>
      <c r="G22" s="30"/>
      <c r="H22" s="30"/>
      <c r="I22" s="30"/>
      <c r="J22" s="30"/>
      <c r="K22" s="184"/>
      <c r="L22" s="169" t="s">
        <v>214</v>
      </c>
      <c r="M22" s="30"/>
      <c r="N22" s="30"/>
      <c r="O22" s="30"/>
      <c r="P22" s="74"/>
    </row>
    <row r="23" spans="1:17" ht="15" customHeight="1" x14ac:dyDescent="0.35">
      <c r="A23" s="472"/>
      <c r="B23" s="73"/>
      <c r="C23" s="174" t="s">
        <v>231</v>
      </c>
      <c r="D23" s="30"/>
      <c r="E23" s="30"/>
      <c r="F23" s="30"/>
      <c r="G23" s="30"/>
      <c r="H23" s="30"/>
      <c r="I23" s="30"/>
      <c r="J23" s="30"/>
      <c r="K23" s="184"/>
      <c r="L23" s="169" t="s">
        <v>214</v>
      </c>
      <c r="M23" s="30"/>
      <c r="N23" s="30"/>
      <c r="O23" s="30"/>
      <c r="P23" s="74"/>
    </row>
    <row r="24" spans="1:17" ht="15" customHeight="1" x14ac:dyDescent="0.35">
      <c r="A24" s="472"/>
      <c r="B24" s="73" t="s">
        <v>237</v>
      </c>
      <c r="C24" s="30" t="s">
        <v>802</v>
      </c>
      <c r="D24" s="30"/>
      <c r="E24" s="30"/>
      <c r="F24" s="30"/>
      <c r="G24" s="30"/>
      <c r="H24" s="30"/>
      <c r="I24" s="30"/>
      <c r="J24" s="30"/>
      <c r="K24" s="388" t="str">
        <f>IF(K21="","",K21-IF(K32="",0,K32/260))</f>
        <v/>
      </c>
      <c r="L24" s="169" t="s">
        <v>214</v>
      </c>
      <c r="M24" s="30"/>
      <c r="N24" s="30"/>
      <c r="O24" s="30"/>
      <c r="P24" s="74"/>
    </row>
    <row r="25" spans="1:17" ht="15" customHeight="1" x14ac:dyDescent="0.35">
      <c r="A25" s="472"/>
      <c r="B25" s="73" t="s">
        <v>239</v>
      </c>
      <c r="C25" s="30" t="s">
        <v>803</v>
      </c>
      <c r="D25" s="30"/>
      <c r="E25" s="30"/>
      <c r="F25" s="30"/>
      <c r="G25" s="30"/>
      <c r="H25" s="30"/>
      <c r="I25" s="30"/>
      <c r="J25" s="187" t="s">
        <v>235</v>
      </c>
      <c r="K25" s="31"/>
      <c r="L25" s="169" t="s">
        <v>236</v>
      </c>
      <c r="M25" s="30"/>
      <c r="N25" s="30"/>
      <c r="O25" s="30"/>
      <c r="P25" s="74"/>
    </row>
    <row r="26" spans="1:17" ht="15" customHeight="1" x14ac:dyDescent="0.35">
      <c r="A26" s="472"/>
      <c r="B26" s="73" t="s">
        <v>241</v>
      </c>
      <c r="C26" s="30" t="s">
        <v>238</v>
      </c>
      <c r="D26" s="30"/>
      <c r="E26" s="30"/>
      <c r="F26" s="30"/>
      <c r="G26" s="30"/>
      <c r="H26" s="30"/>
      <c r="I26" s="30"/>
      <c r="J26" s="187" t="s">
        <v>228</v>
      </c>
      <c r="K26" s="184"/>
      <c r="L26" s="169" t="s">
        <v>214</v>
      </c>
      <c r="M26" s="30"/>
      <c r="N26" s="30"/>
      <c r="O26" s="30"/>
      <c r="P26" s="74"/>
    </row>
    <row r="27" spans="1:17" ht="15" customHeight="1" x14ac:dyDescent="0.35">
      <c r="A27" s="472"/>
      <c r="B27" s="73" t="s">
        <v>244</v>
      </c>
      <c r="C27" s="352" t="s">
        <v>240</v>
      </c>
      <c r="D27" s="30"/>
      <c r="E27" s="30"/>
      <c r="F27" s="30"/>
      <c r="G27" s="30"/>
      <c r="H27" s="30"/>
      <c r="I27" s="30"/>
      <c r="J27" s="187" t="s">
        <v>228</v>
      </c>
      <c r="K27" s="184"/>
      <c r="L27" s="169" t="s">
        <v>214</v>
      </c>
      <c r="M27" s="30"/>
      <c r="N27" s="30"/>
      <c r="O27" s="30"/>
      <c r="P27" s="74"/>
    </row>
    <row r="28" spans="1:17" ht="15" customHeight="1" x14ac:dyDescent="0.35">
      <c r="A28" s="472"/>
      <c r="B28" s="73" t="s">
        <v>246</v>
      </c>
      <c r="C28" s="30" t="s">
        <v>242</v>
      </c>
      <c r="D28" s="67"/>
      <c r="E28" s="30"/>
      <c r="F28" s="30"/>
      <c r="G28" s="30"/>
      <c r="H28" s="30"/>
      <c r="I28" s="30"/>
      <c r="J28" s="30"/>
      <c r="K28" s="410"/>
      <c r="L28" s="169" t="s">
        <v>243</v>
      </c>
      <c r="M28" s="30"/>
      <c r="N28" s="30"/>
      <c r="O28" s="30"/>
      <c r="P28" s="74"/>
    </row>
    <row r="29" spans="1:17" ht="15" customHeight="1" x14ac:dyDescent="0.35">
      <c r="A29" s="472"/>
      <c r="B29" s="73" t="s">
        <v>248</v>
      </c>
      <c r="C29" s="30" t="s">
        <v>245</v>
      </c>
      <c r="D29" s="67"/>
      <c r="E29" s="30"/>
      <c r="F29" s="30"/>
      <c r="G29" s="30"/>
      <c r="H29" s="30"/>
      <c r="I29" s="30"/>
      <c r="J29" s="187" t="s">
        <v>228</v>
      </c>
      <c r="K29" s="184"/>
      <c r="L29" s="169" t="s">
        <v>214</v>
      </c>
      <c r="M29" s="30"/>
      <c r="N29" s="30"/>
      <c r="O29" s="30"/>
      <c r="P29" s="74"/>
    </row>
    <row r="30" spans="1:17" ht="15" customHeight="1" x14ac:dyDescent="0.35">
      <c r="A30" s="472"/>
      <c r="B30" s="73" t="s">
        <v>251</v>
      </c>
      <c r="C30" s="30" t="s">
        <v>247</v>
      </c>
      <c r="D30" s="67"/>
      <c r="E30" s="30"/>
      <c r="F30" s="30"/>
      <c r="G30" s="30"/>
      <c r="H30" s="30"/>
      <c r="I30" s="30"/>
      <c r="J30" s="187" t="s">
        <v>228</v>
      </c>
      <c r="K30" s="184"/>
      <c r="L30" s="169" t="s">
        <v>214</v>
      </c>
      <c r="M30" s="30"/>
      <c r="N30" s="30"/>
      <c r="O30" s="30"/>
      <c r="P30" s="74"/>
    </row>
    <row r="31" spans="1:17" ht="15" customHeight="1" x14ac:dyDescent="0.35">
      <c r="A31" s="472"/>
      <c r="B31" s="73" t="s">
        <v>401</v>
      </c>
      <c r="C31" s="30" t="s">
        <v>249</v>
      </c>
      <c r="D31" s="30"/>
      <c r="E31" s="30"/>
      <c r="F31" s="30"/>
      <c r="G31" s="30"/>
      <c r="H31" s="30"/>
      <c r="I31" s="30"/>
      <c r="J31" s="30"/>
      <c r="K31" s="184"/>
      <c r="L31" s="169" t="s">
        <v>250</v>
      </c>
      <c r="M31" s="30"/>
      <c r="N31" s="30"/>
      <c r="O31" s="30"/>
      <c r="P31" s="74"/>
    </row>
    <row r="32" spans="1:17" ht="15" customHeight="1" x14ac:dyDescent="0.35">
      <c r="A32" s="472"/>
      <c r="B32" s="73" t="s">
        <v>414</v>
      </c>
      <c r="C32" s="30" t="s">
        <v>252</v>
      </c>
      <c r="D32" s="30"/>
      <c r="E32" s="30"/>
      <c r="F32" s="30"/>
      <c r="G32" s="30"/>
      <c r="H32" s="30"/>
      <c r="I32" s="30"/>
      <c r="J32" s="30"/>
      <c r="K32" s="184"/>
      <c r="L32" s="169" t="s">
        <v>250</v>
      </c>
      <c r="M32" s="30"/>
      <c r="N32" s="30"/>
      <c r="O32" s="30"/>
      <c r="P32" s="74"/>
    </row>
    <row r="33" spans="1:16" ht="3.75" customHeight="1" x14ac:dyDescent="0.35">
      <c r="A33" s="473"/>
      <c r="B33" s="76"/>
      <c r="C33" s="77"/>
      <c r="D33" s="77"/>
      <c r="E33" s="77"/>
      <c r="F33" s="77"/>
      <c r="G33" s="77"/>
      <c r="H33" s="77"/>
      <c r="I33" s="77"/>
      <c r="J33" s="338"/>
      <c r="K33" s="338"/>
      <c r="L33" s="338"/>
      <c r="M33" s="77"/>
      <c r="N33" s="77"/>
      <c r="O33" s="77"/>
      <c r="P33" s="78"/>
    </row>
    <row r="66" ht="12.75" customHeight="1" x14ac:dyDescent="0.35"/>
  </sheetData>
  <sheetProtection algorithmName="SHA-512" hashValue="wwd+dJCEdnK9/pihfQJb8MKLavQKqiM+30HQfwMY+0tkY5mZPynrG/DIkTn/bFCLynW17doo2STNjlDByeDcfg==" saltValue="fdcfQrLG+CaIlf95hDYt7w==" spinCount="100000" sheet="1" selectLockedCells="1"/>
  <mergeCells count="1">
    <mergeCell ref="A4:A33"/>
  </mergeCells>
  <pageMargins left="0.78740157480314965" right="0.39370078740157483" top="0.39370078740157483" bottom="0.39370078740157483" header="0.11811023622047245" footer="0.11811023622047245"/>
  <pageSetup paperSize="9" scale="88"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6227A-E7FC-44F9-B409-0AF2D3A3A6CB}">
  <sheetPr>
    <tabColor rgb="FF00B050"/>
  </sheetPr>
  <dimension ref="A1:R22"/>
  <sheetViews>
    <sheetView showGridLines="0" zoomScaleNormal="100" workbookViewId="0">
      <selection activeCell="H12" sqref="H12"/>
    </sheetView>
  </sheetViews>
  <sheetFormatPr baseColWidth="10" defaultColWidth="11.3984375" defaultRowHeight="12.75" x14ac:dyDescent="0.35"/>
  <cols>
    <col min="1" max="1" width="4" style="1" customWidth="1"/>
    <col min="2" max="2" width="3.1328125" style="1" customWidth="1"/>
    <col min="3" max="4" width="5.59765625" style="1" customWidth="1"/>
    <col min="5" max="6" width="12.1328125" style="1" customWidth="1"/>
    <col min="7" max="7" width="6.86328125" style="1" customWidth="1"/>
    <col min="8" max="15" width="12.86328125" style="1" customWidth="1"/>
    <col min="16" max="16" width="1.265625" style="1" customWidth="1"/>
    <col min="17" max="16384" width="11.3984375" style="1"/>
  </cols>
  <sheetData>
    <row r="1" spans="1:18" s="25" customFormat="1" ht="18.95" customHeight="1" x14ac:dyDescent="0.35">
      <c r="A1" s="21" t="str">
        <f>Inhaltsverzeichnis!$A$1</f>
        <v>Digitaler Branchen-Kompass</v>
      </c>
      <c r="B1" s="21"/>
      <c r="O1" s="27"/>
      <c r="P1" s="68"/>
    </row>
    <row r="2" spans="1:18" s="25" customFormat="1" ht="15.75" customHeight="1" x14ac:dyDescent="0.35">
      <c r="A2" s="22" t="str">
        <f>Inhaltsverzeichnis!$A$2</f>
        <v>Datenerhebungsbogen - Bezugsjahr 2025</v>
      </c>
      <c r="B2" s="22"/>
      <c r="P2" s="26"/>
    </row>
    <row r="3" spans="1:18" ht="7.5" customHeight="1" x14ac:dyDescent="0.35">
      <c r="B3" s="25"/>
      <c r="C3" s="25"/>
      <c r="D3" s="25"/>
      <c r="E3" s="25"/>
      <c r="F3" s="25"/>
      <c r="G3" s="25"/>
      <c r="H3" s="25"/>
      <c r="I3" s="25"/>
      <c r="J3" s="25"/>
      <c r="K3" s="25"/>
      <c r="L3" s="25"/>
      <c r="M3" s="25"/>
      <c r="N3" s="25"/>
      <c r="O3" s="25"/>
      <c r="P3" s="25"/>
      <c r="Q3" s="23"/>
      <c r="R3" s="23"/>
    </row>
    <row r="4" spans="1:18" ht="18" customHeight="1" x14ac:dyDescent="0.35">
      <c r="A4" s="471" t="str">
        <f>Allgemein!$A$4</f>
        <v>BASISPAKET</v>
      </c>
      <c r="B4" s="69" t="s">
        <v>31</v>
      </c>
      <c r="C4" s="70"/>
      <c r="D4" s="71"/>
      <c r="E4" s="71"/>
      <c r="F4" s="71"/>
      <c r="G4" s="71"/>
      <c r="H4" s="71"/>
      <c r="I4" s="71"/>
      <c r="J4" s="71"/>
      <c r="K4" s="71"/>
      <c r="L4" s="71"/>
      <c r="M4" s="71"/>
      <c r="N4" s="71"/>
      <c r="O4" s="71"/>
      <c r="P4" s="72"/>
    </row>
    <row r="5" spans="1:18" ht="7.5" customHeight="1" x14ac:dyDescent="0.4">
      <c r="A5" s="472"/>
      <c r="B5" s="92"/>
      <c r="C5" s="91"/>
      <c r="D5" s="30"/>
      <c r="E5" s="30"/>
      <c r="F5" s="30"/>
      <c r="G5" s="30"/>
      <c r="H5" s="30"/>
      <c r="I5" s="30"/>
      <c r="J5" s="30"/>
      <c r="K5" s="30"/>
      <c r="L5" s="30"/>
      <c r="M5" s="30"/>
      <c r="N5" s="30"/>
      <c r="O5" s="30"/>
      <c r="P5" s="74"/>
    </row>
    <row r="6" spans="1:18" ht="15" customHeight="1" x14ac:dyDescent="0.4">
      <c r="A6" s="472"/>
      <c r="B6" s="91" t="s">
        <v>1062</v>
      </c>
      <c r="C6" s="91"/>
      <c r="D6" s="30"/>
      <c r="E6" s="30"/>
      <c r="F6" s="30"/>
      <c r="G6" s="30"/>
      <c r="H6" s="30"/>
      <c r="I6" s="30"/>
      <c r="J6" s="30"/>
      <c r="K6" s="30"/>
      <c r="L6" s="30"/>
      <c r="M6" s="163"/>
      <c r="N6" s="30"/>
      <c r="O6" s="30"/>
      <c r="P6" s="74"/>
    </row>
    <row r="7" spans="1:18" ht="15" customHeight="1" x14ac:dyDescent="0.35">
      <c r="A7" s="472"/>
      <c r="B7" s="89"/>
      <c r="C7" s="81" t="s">
        <v>1063</v>
      </c>
      <c r="D7" s="30"/>
      <c r="E7" s="30"/>
      <c r="F7" s="30"/>
      <c r="G7" s="30"/>
      <c r="H7" s="30"/>
      <c r="I7" s="30"/>
      <c r="J7" s="30"/>
      <c r="K7" s="30"/>
      <c r="L7" s="30"/>
      <c r="M7" s="30"/>
      <c r="N7" s="30"/>
      <c r="O7" s="30"/>
      <c r="P7" s="74"/>
    </row>
    <row r="8" spans="1:18" ht="15" customHeight="1" x14ac:dyDescent="0.35">
      <c r="A8" s="472"/>
      <c r="B8" s="89"/>
      <c r="C8" s="81" t="s">
        <v>1064</v>
      </c>
      <c r="D8" s="30"/>
      <c r="E8" s="30"/>
      <c r="F8" s="155"/>
      <c r="G8" s="155"/>
      <c r="H8" s="30"/>
      <c r="I8" s="30"/>
      <c r="J8" s="30"/>
      <c r="K8" s="30"/>
      <c r="L8" s="30"/>
      <c r="M8" s="30"/>
      <c r="N8" s="30"/>
      <c r="O8" s="30"/>
      <c r="P8" s="74"/>
    </row>
    <row r="9" spans="1:18" ht="4.5" customHeight="1" thickBot="1" x14ac:dyDescent="0.4">
      <c r="A9" s="472"/>
      <c r="B9" s="96"/>
      <c r="C9" s="30"/>
      <c r="D9" s="30"/>
      <c r="E9" s="30"/>
      <c r="F9" s="30"/>
      <c r="G9" s="30"/>
      <c r="H9" s="30"/>
      <c r="I9" s="30"/>
      <c r="J9" s="30"/>
      <c r="K9" s="30"/>
      <c r="L9" s="30"/>
      <c r="M9" s="30"/>
      <c r="N9" s="30"/>
      <c r="O9" s="30"/>
      <c r="P9" s="74"/>
    </row>
    <row r="10" spans="1:18" ht="15" customHeight="1" x14ac:dyDescent="0.35">
      <c r="A10" s="472"/>
      <c r="B10" s="96"/>
      <c r="C10" s="552" t="s">
        <v>469</v>
      </c>
      <c r="D10" s="553"/>
      <c r="E10" s="553"/>
      <c r="F10" s="554"/>
      <c r="G10" s="97" t="s">
        <v>470</v>
      </c>
      <c r="H10" s="97" t="s">
        <v>806</v>
      </c>
      <c r="I10" s="97" t="s">
        <v>807</v>
      </c>
      <c r="J10" s="97" t="s">
        <v>808</v>
      </c>
      <c r="K10" s="97" t="s">
        <v>588</v>
      </c>
      <c r="L10" s="97" t="s">
        <v>809</v>
      </c>
      <c r="M10" s="97" t="s">
        <v>810</v>
      </c>
      <c r="N10" s="97" t="s">
        <v>811</v>
      </c>
      <c r="O10" s="97" t="s">
        <v>812</v>
      </c>
      <c r="P10" s="74"/>
    </row>
    <row r="11" spans="1:18" ht="65.099999999999994" customHeight="1" x14ac:dyDescent="0.35">
      <c r="A11" s="472"/>
      <c r="B11" s="96"/>
      <c r="C11" s="555"/>
      <c r="D11" s="556"/>
      <c r="E11" s="556"/>
      <c r="F11" s="557"/>
      <c r="G11" s="98" t="s">
        <v>473</v>
      </c>
      <c r="H11" s="349" t="s">
        <v>1065</v>
      </c>
      <c r="I11" s="349" t="s">
        <v>1066</v>
      </c>
      <c r="J11" s="349" t="s">
        <v>1067</v>
      </c>
      <c r="K11" s="349" t="s">
        <v>1068</v>
      </c>
      <c r="L11" s="349" t="s">
        <v>1069</v>
      </c>
      <c r="M11" s="349" t="s">
        <v>1070</v>
      </c>
      <c r="N11" s="349" t="s">
        <v>1071</v>
      </c>
      <c r="O11" s="349" t="s">
        <v>442</v>
      </c>
      <c r="P11" s="74"/>
    </row>
    <row r="12" spans="1:18" ht="15" customHeight="1" x14ac:dyDescent="0.35">
      <c r="A12" s="472"/>
      <c r="B12" s="96"/>
      <c r="C12" s="101">
        <v>1</v>
      </c>
      <c r="D12" s="102" t="s">
        <v>480</v>
      </c>
      <c r="E12" s="102"/>
      <c r="F12" s="103"/>
      <c r="G12" s="104" t="s">
        <v>481</v>
      </c>
      <c r="H12" s="393"/>
      <c r="I12" s="393"/>
      <c r="J12" s="393"/>
      <c r="K12" s="393"/>
      <c r="L12" s="393"/>
      <c r="M12" s="393"/>
      <c r="N12" s="393"/>
      <c r="O12" s="393"/>
      <c r="P12" s="74"/>
    </row>
    <row r="13" spans="1:18" ht="15" customHeight="1" x14ac:dyDescent="0.35">
      <c r="A13" s="472"/>
      <c r="B13" s="96"/>
      <c r="C13" s="165" t="s">
        <v>482</v>
      </c>
      <c r="D13" s="177" t="s">
        <v>483</v>
      </c>
      <c r="E13" s="102"/>
      <c r="F13" s="103"/>
      <c r="G13" s="104" t="s">
        <v>481</v>
      </c>
      <c r="H13" s="393"/>
      <c r="I13" s="393"/>
      <c r="J13" s="393"/>
      <c r="K13" s="393"/>
      <c r="L13" s="393"/>
      <c r="M13" s="393"/>
      <c r="N13" s="393"/>
      <c r="O13" s="393"/>
      <c r="P13" s="74"/>
    </row>
    <row r="14" spans="1:18" ht="15" customHeight="1" x14ac:dyDescent="0.35">
      <c r="A14" s="472"/>
      <c r="B14" s="96"/>
      <c r="C14" s="165" t="s">
        <v>484</v>
      </c>
      <c r="D14" s="177" t="s">
        <v>485</v>
      </c>
      <c r="E14" s="102"/>
      <c r="F14" s="103"/>
      <c r="G14" s="104" t="s">
        <v>481</v>
      </c>
      <c r="H14" s="393"/>
      <c r="I14" s="393"/>
      <c r="J14" s="393"/>
      <c r="K14" s="393"/>
      <c r="L14" s="393"/>
      <c r="M14" s="393"/>
      <c r="N14" s="393"/>
      <c r="O14" s="393"/>
      <c r="P14" s="74"/>
    </row>
    <row r="15" spans="1:18" ht="15" customHeight="1" x14ac:dyDescent="0.35">
      <c r="A15" s="472"/>
      <c r="B15" s="96"/>
      <c r="C15" s="165" t="s">
        <v>486</v>
      </c>
      <c r="D15" s="177" t="s">
        <v>487</v>
      </c>
      <c r="E15" s="102"/>
      <c r="F15" s="103"/>
      <c r="G15" s="104" t="s">
        <v>481</v>
      </c>
      <c r="H15" s="393"/>
      <c r="I15" s="393"/>
      <c r="J15" s="394"/>
      <c r="K15" s="394"/>
      <c r="L15" s="394"/>
      <c r="M15" s="394"/>
      <c r="N15" s="394"/>
      <c r="O15" s="394"/>
      <c r="P15" s="74"/>
      <c r="Q15" s="257"/>
    </row>
    <row r="16" spans="1:18" ht="15" customHeight="1" x14ac:dyDescent="0.35">
      <c r="A16" s="472"/>
      <c r="B16" s="96"/>
      <c r="C16" s="165" t="s">
        <v>488</v>
      </c>
      <c r="D16" s="177" t="s">
        <v>489</v>
      </c>
      <c r="E16" s="102"/>
      <c r="F16" s="103"/>
      <c r="G16" s="104" t="s">
        <v>481</v>
      </c>
      <c r="H16" s="394"/>
      <c r="I16" s="394"/>
      <c r="J16" s="394"/>
      <c r="K16" s="394"/>
      <c r="L16" s="394"/>
      <c r="M16" s="394"/>
      <c r="N16" s="394"/>
      <c r="O16" s="394"/>
      <c r="P16" s="74"/>
    </row>
    <row r="17" spans="1:16" ht="15" customHeight="1" x14ac:dyDescent="0.35">
      <c r="A17" s="472"/>
      <c r="B17" s="96"/>
      <c r="C17" s="165" t="s">
        <v>490</v>
      </c>
      <c r="D17" s="177" t="s">
        <v>491</v>
      </c>
      <c r="E17" s="102"/>
      <c r="F17" s="103"/>
      <c r="G17" s="104" t="s">
        <v>481</v>
      </c>
      <c r="H17" s="394"/>
      <c r="I17" s="394"/>
      <c r="J17" s="394"/>
      <c r="K17" s="394"/>
      <c r="L17" s="394"/>
      <c r="M17" s="394"/>
      <c r="N17" s="394"/>
      <c r="O17" s="394"/>
      <c r="P17" s="74"/>
    </row>
    <row r="18" spans="1:16" ht="15" customHeight="1" x14ac:dyDescent="0.35">
      <c r="A18" s="472"/>
      <c r="B18" s="96"/>
      <c r="C18" s="165" t="s">
        <v>492</v>
      </c>
      <c r="D18" s="177" t="s">
        <v>493</v>
      </c>
      <c r="E18" s="102"/>
      <c r="F18" s="103"/>
      <c r="G18" s="104" t="s">
        <v>481</v>
      </c>
      <c r="H18" s="394"/>
      <c r="I18" s="394"/>
      <c r="J18" s="394"/>
      <c r="K18" s="394"/>
      <c r="L18" s="394"/>
      <c r="M18" s="394"/>
      <c r="N18" s="394"/>
      <c r="O18" s="394"/>
      <c r="P18" s="74"/>
    </row>
    <row r="19" spans="1:16" ht="15" customHeight="1" x14ac:dyDescent="0.35">
      <c r="A19" s="472"/>
      <c r="B19" s="96"/>
      <c r="C19" s="101">
        <v>2</v>
      </c>
      <c r="D19" s="178" t="s">
        <v>496</v>
      </c>
      <c r="E19" s="175"/>
      <c r="F19" s="176"/>
      <c r="G19" s="104" t="s">
        <v>481</v>
      </c>
      <c r="H19" s="394"/>
      <c r="I19" s="394"/>
      <c r="J19" s="394"/>
      <c r="K19" s="394"/>
      <c r="L19" s="394"/>
      <c r="M19" s="394"/>
      <c r="N19" s="394"/>
      <c r="O19" s="394"/>
      <c r="P19" s="74"/>
    </row>
    <row r="20" spans="1:16" ht="15" customHeight="1" x14ac:dyDescent="0.35">
      <c r="A20" s="472"/>
      <c r="B20" s="96"/>
      <c r="C20" s="101">
        <v>3</v>
      </c>
      <c r="D20" s="105" t="s">
        <v>497</v>
      </c>
      <c r="E20" s="102"/>
      <c r="F20" s="103"/>
      <c r="G20" s="104" t="s">
        <v>498</v>
      </c>
      <c r="H20" s="394"/>
      <c r="I20" s="394"/>
      <c r="J20" s="394"/>
      <c r="K20" s="394"/>
      <c r="L20" s="394"/>
      <c r="M20" s="394"/>
      <c r="N20" s="394"/>
      <c r="O20" s="394"/>
      <c r="P20" s="74"/>
    </row>
    <row r="21" spans="1:16" ht="15" customHeight="1" x14ac:dyDescent="0.35">
      <c r="A21" s="472"/>
      <c r="B21" s="96"/>
      <c r="C21" s="106">
        <v>4</v>
      </c>
      <c r="D21" s="105" t="s">
        <v>499</v>
      </c>
      <c r="E21" s="105"/>
      <c r="F21" s="107"/>
      <c r="G21" s="104" t="s">
        <v>500</v>
      </c>
      <c r="H21" s="394"/>
      <c r="I21" s="394"/>
      <c r="J21" s="394"/>
      <c r="K21" s="394"/>
      <c r="L21" s="394"/>
      <c r="M21" s="394"/>
      <c r="N21" s="394"/>
      <c r="O21" s="394"/>
      <c r="P21" s="74"/>
    </row>
    <row r="22" spans="1:16" ht="3.75" customHeight="1" x14ac:dyDescent="0.35">
      <c r="A22" s="473"/>
      <c r="B22" s="341"/>
      <c r="C22" s="378"/>
      <c r="D22" s="378"/>
      <c r="E22" s="378"/>
      <c r="F22" s="378"/>
      <c r="G22" s="378"/>
      <c r="H22" s="378"/>
      <c r="I22" s="378"/>
      <c r="J22" s="378"/>
      <c r="K22" s="378"/>
      <c r="L22" s="378"/>
      <c r="M22" s="378"/>
      <c r="N22" s="378"/>
      <c r="O22" s="378"/>
      <c r="P22" s="78"/>
    </row>
  </sheetData>
  <sheetProtection algorithmName="SHA-512" hashValue="XjY41/6y+GPr57c4ZRtFo7qXS8x1Q88XDmYIZcxdrch/h12PQcozdzTKEhVCqPon2G4lMjxOLZ6YJxO1/zJWhQ==" saltValue="uAK3J+adFzayoOY91dP4Dg==" spinCount="100000" sheet="1" selectLockedCells="1"/>
  <mergeCells count="2">
    <mergeCell ref="C10:F11"/>
    <mergeCell ref="A4:A22"/>
  </mergeCells>
  <pageMargins left="0.78740157480314965" right="0.39370078740157483" top="0.39370078740157483" bottom="0.39370078740157483" header="0.11811023622047245" footer="0.11811023622047245"/>
  <pageSetup paperSize="9" scale="88"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073C7-732B-4B62-AEEE-D74C36F32C30}">
  <sheetPr>
    <tabColor rgb="FF00B050"/>
  </sheetPr>
  <dimension ref="A1:AA52"/>
  <sheetViews>
    <sheetView showGridLines="0" zoomScaleNormal="100" workbookViewId="0">
      <selection activeCell="L12" sqref="L12:M12"/>
    </sheetView>
  </sheetViews>
  <sheetFormatPr baseColWidth="10" defaultColWidth="11.3984375" defaultRowHeight="12.75" x14ac:dyDescent="0.35"/>
  <cols>
    <col min="1" max="1" width="4" style="1" customWidth="1"/>
    <col min="2" max="5" width="3.1328125" style="1" customWidth="1"/>
    <col min="6" max="6" width="5.1328125" style="1" customWidth="1"/>
    <col min="7" max="8" width="10.59765625" style="1" customWidth="1"/>
    <col min="9" max="9" width="12.59765625" style="1" customWidth="1"/>
    <col min="10" max="10" width="3.1328125" style="1" customWidth="1"/>
    <col min="11" max="14" width="11.86328125" style="1" customWidth="1"/>
    <col min="15" max="15" width="11.59765625" style="1" customWidth="1"/>
    <col min="16" max="16" width="10.59765625" style="1" customWidth="1"/>
    <col min="17" max="17" width="5.3984375" style="1" customWidth="1"/>
    <col min="18" max="20" width="11.3984375" style="1"/>
    <col min="21" max="27" width="0" style="1" hidden="1" customWidth="1"/>
    <col min="28" max="16384" width="11.3984375" style="1"/>
  </cols>
  <sheetData>
    <row r="1" spans="1:27" ht="18.75" customHeight="1" x14ac:dyDescent="0.35">
      <c r="A1" s="21" t="str">
        <f>Inhaltsverzeichnis!$A$1</f>
        <v>Digitaler Branchen-Kompass</v>
      </c>
      <c r="B1" s="21"/>
      <c r="C1" s="25"/>
      <c r="D1" s="25"/>
      <c r="E1" s="25"/>
      <c r="F1" s="25"/>
      <c r="G1" s="25"/>
      <c r="H1" s="25"/>
      <c r="I1" s="25"/>
      <c r="J1" s="25"/>
      <c r="K1" s="25"/>
      <c r="L1" s="25"/>
      <c r="M1" s="25"/>
      <c r="N1" s="25"/>
      <c r="O1" s="25"/>
      <c r="P1" s="223"/>
      <c r="Q1" s="223"/>
      <c r="U1" s="28"/>
      <c r="V1" s="28"/>
      <c r="W1" s="28"/>
      <c r="X1" s="28"/>
      <c r="Y1" s="28"/>
      <c r="Z1" s="28"/>
      <c r="AA1" s="28"/>
    </row>
    <row r="2" spans="1:27" ht="15.75" customHeight="1" x14ac:dyDescent="0.35">
      <c r="A2" s="22" t="str">
        <f>Inhaltsverzeichnis!$A$2</f>
        <v>Datenerhebungsbogen - Bezugsjahr 2025</v>
      </c>
      <c r="B2" s="22"/>
      <c r="C2" s="25"/>
      <c r="D2" s="25"/>
      <c r="E2" s="25"/>
      <c r="F2" s="25"/>
      <c r="G2" s="25"/>
      <c r="H2" s="25"/>
      <c r="I2" s="25"/>
      <c r="J2" s="25"/>
      <c r="K2" s="25"/>
      <c r="L2" s="25"/>
      <c r="M2" s="25"/>
      <c r="N2" s="25"/>
      <c r="O2" s="25"/>
      <c r="P2" s="25"/>
      <c r="Q2" s="25"/>
      <c r="U2" s="28"/>
      <c r="V2" s="28"/>
      <c r="W2" s="28"/>
      <c r="X2" s="28"/>
      <c r="Y2" s="28"/>
      <c r="Z2" s="28"/>
      <c r="AA2" s="28"/>
    </row>
    <row r="3" spans="1:27" ht="7.5" customHeight="1" x14ac:dyDescent="0.35">
      <c r="B3" s="25"/>
      <c r="C3" s="25"/>
      <c r="D3" s="25"/>
      <c r="E3" s="25"/>
      <c r="F3" s="25"/>
      <c r="G3" s="25"/>
      <c r="H3" s="25"/>
      <c r="I3" s="25"/>
      <c r="J3" s="25"/>
      <c r="K3" s="25"/>
      <c r="L3" s="25"/>
      <c r="M3" s="25"/>
      <c r="N3" s="25"/>
      <c r="O3" s="25"/>
      <c r="P3" s="25"/>
      <c r="Q3" s="25"/>
      <c r="U3" s="28"/>
      <c r="V3" s="28"/>
      <c r="W3" s="28"/>
      <c r="X3" s="28"/>
      <c r="Y3" s="28"/>
      <c r="Z3" s="28"/>
      <c r="AA3" s="28"/>
    </row>
    <row r="4" spans="1:27" ht="18" customHeight="1" x14ac:dyDescent="0.35">
      <c r="A4" s="471" t="str">
        <f>Allgemein!$A$4</f>
        <v>BASISPAKET</v>
      </c>
      <c r="B4" s="69" t="s">
        <v>1072</v>
      </c>
      <c r="C4" s="70"/>
      <c r="D4" s="71"/>
      <c r="E4" s="71"/>
      <c r="F4" s="71"/>
      <c r="G4" s="71"/>
      <c r="H4" s="71"/>
      <c r="I4" s="71"/>
      <c r="J4" s="71"/>
      <c r="K4" s="71"/>
      <c r="L4" s="71"/>
      <c r="M4" s="71"/>
      <c r="N4" s="71"/>
      <c r="O4" s="71"/>
      <c r="P4" s="71"/>
      <c r="Q4" s="72"/>
      <c r="U4" s="28"/>
      <c r="V4" s="28"/>
      <c r="W4" s="28"/>
      <c r="X4" s="28"/>
      <c r="Y4" s="28"/>
      <c r="Z4" s="28"/>
      <c r="AA4" s="28"/>
    </row>
    <row r="5" spans="1:27" ht="7.5" customHeight="1" x14ac:dyDescent="0.35">
      <c r="A5" s="472"/>
      <c r="B5" s="73"/>
      <c r="C5" s="30"/>
      <c r="D5" s="30"/>
      <c r="E5" s="30"/>
      <c r="F5" s="30"/>
      <c r="G5" s="30"/>
      <c r="H5" s="30"/>
      <c r="I5" s="30"/>
      <c r="J5" s="30"/>
      <c r="K5" s="30"/>
      <c r="L5" s="30"/>
      <c r="M5" s="30"/>
      <c r="N5" s="30"/>
      <c r="O5" s="30"/>
      <c r="P5" s="30"/>
      <c r="Q5" s="74"/>
      <c r="U5" s="28"/>
      <c r="V5" s="28"/>
      <c r="W5" s="28"/>
      <c r="X5" s="28"/>
      <c r="Y5" s="28"/>
      <c r="Z5" s="28"/>
      <c r="AA5" s="28"/>
    </row>
    <row r="6" spans="1:27" ht="14.45" customHeight="1" x14ac:dyDescent="0.35">
      <c r="A6" s="472"/>
      <c r="B6" s="89"/>
      <c r="C6" s="154" t="s">
        <v>1073</v>
      </c>
      <c r="D6" s="30"/>
      <c r="E6" s="30"/>
      <c r="F6" s="30"/>
      <c r="G6" s="30"/>
      <c r="H6" s="30"/>
      <c r="I6" s="30"/>
      <c r="J6" s="30"/>
      <c r="K6" s="30"/>
      <c r="L6" s="30"/>
      <c r="M6" s="30"/>
      <c r="N6" s="30"/>
      <c r="O6" s="30"/>
      <c r="P6" s="30"/>
      <c r="Q6" s="74"/>
      <c r="R6" s="32"/>
      <c r="U6" s="28"/>
      <c r="V6" s="28"/>
      <c r="W6" s="28"/>
      <c r="X6" s="28"/>
      <c r="Y6" s="28"/>
      <c r="Z6" s="28"/>
      <c r="AA6" s="28"/>
    </row>
    <row r="7" spans="1:27" ht="14.45" customHeight="1" x14ac:dyDescent="0.35">
      <c r="A7" s="472"/>
      <c r="B7" s="89"/>
      <c r="C7" s="154" t="s">
        <v>1074</v>
      </c>
      <c r="D7" s="30"/>
      <c r="E7" s="30"/>
      <c r="F7" s="30"/>
      <c r="G7" s="30"/>
      <c r="H7" s="30"/>
      <c r="I7" s="30"/>
      <c r="J7" s="30"/>
      <c r="K7" s="30"/>
      <c r="L7" s="30"/>
      <c r="M7" s="30"/>
      <c r="N7" s="30"/>
      <c r="O7" s="30"/>
      <c r="P7" s="30"/>
      <c r="Q7" s="74"/>
      <c r="R7" s="32"/>
      <c r="U7" s="28"/>
      <c r="V7" s="28"/>
      <c r="W7" s="28"/>
      <c r="X7" s="28"/>
      <c r="Y7" s="28"/>
      <c r="Z7" s="28"/>
      <c r="AA7" s="28"/>
    </row>
    <row r="8" spans="1:27" ht="7.5" customHeight="1" x14ac:dyDescent="0.35">
      <c r="A8" s="472"/>
      <c r="B8" s="89"/>
      <c r="C8" s="154"/>
      <c r="D8" s="30"/>
      <c r="E8" s="30"/>
      <c r="F8" s="30"/>
      <c r="G8" s="30"/>
      <c r="H8" s="30"/>
      <c r="I8" s="30"/>
      <c r="J8" s="30"/>
      <c r="K8" s="30"/>
      <c r="L8" s="30"/>
      <c r="M8" s="30"/>
      <c r="N8" s="30"/>
      <c r="O8" s="30"/>
      <c r="P8" s="30"/>
      <c r="Q8" s="74"/>
      <c r="R8" s="32"/>
      <c r="U8" s="28"/>
      <c r="V8" s="28"/>
      <c r="W8" s="28"/>
      <c r="X8" s="28"/>
      <c r="Y8" s="28"/>
      <c r="Z8" s="28"/>
      <c r="AA8" s="28"/>
    </row>
    <row r="9" spans="1:27" ht="15" customHeight="1" x14ac:dyDescent="0.35">
      <c r="A9" s="472"/>
      <c r="B9" s="75" t="s">
        <v>92</v>
      </c>
      <c r="C9" s="85" t="s">
        <v>1075</v>
      </c>
      <c r="D9" s="30"/>
      <c r="E9" s="30"/>
      <c r="F9" s="30"/>
      <c r="G9" s="30"/>
      <c r="H9" s="30"/>
      <c r="I9" s="30"/>
      <c r="J9" s="30"/>
      <c r="K9" s="30"/>
      <c r="L9" s="30"/>
      <c r="M9" s="30"/>
      <c r="N9" s="30"/>
      <c r="O9" s="30"/>
      <c r="P9" s="30"/>
      <c r="Q9" s="74"/>
      <c r="R9" s="32"/>
      <c r="U9" s="28"/>
      <c r="V9" s="28" t="s">
        <v>1076</v>
      </c>
      <c r="W9" s="28"/>
      <c r="X9" s="228" t="e">
        <f>SUM(X11,#REF!)</f>
        <v>#REF!</v>
      </c>
      <c r="Y9" s="28" t="s">
        <v>1077</v>
      </c>
      <c r="Z9" s="28"/>
      <c r="AA9" s="28"/>
    </row>
    <row r="10" spans="1:27" ht="15" customHeight="1" x14ac:dyDescent="0.35">
      <c r="A10" s="472"/>
      <c r="B10" s="75"/>
      <c r="C10" s="81" t="s">
        <v>1078</v>
      </c>
      <c r="D10" s="30"/>
      <c r="E10" s="30"/>
      <c r="F10" s="30"/>
      <c r="G10" s="30"/>
      <c r="H10" s="30"/>
      <c r="I10" s="30"/>
      <c r="J10" s="30"/>
      <c r="K10" s="30"/>
      <c r="L10" s="30"/>
      <c r="M10" s="30"/>
      <c r="N10" s="30"/>
      <c r="O10" s="30"/>
      <c r="P10" s="30"/>
      <c r="Q10" s="74"/>
      <c r="R10" s="32"/>
      <c r="U10" s="28"/>
      <c r="V10" s="28"/>
      <c r="W10" s="28"/>
      <c r="X10" s="28"/>
      <c r="Y10" s="28"/>
      <c r="Z10" s="28"/>
      <c r="AA10" s="28"/>
    </row>
    <row r="11" spans="1:27" ht="15" customHeight="1" x14ac:dyDescent="0.35">
      <c r="A11" s="472"/>
      <c r="B11" s="75"/>
      <c r="C11" s="81"/>
      <c r="D11" s="30"/>
      <c r="E11" s="30"/>
      <c r="F11" s="30"/>
      <c r="G11" s="30"/>
      <c r="H11" s="30"/>
      <c r="I11" s="30"/>
      <c r="J11" s="30"/>
      <c r="K11" s="30"/>
      <c r="L11" s="601" t="s">
        <v>1079</v>
      </c>
      <c r="M11" s="604"/>
      <c r="N11" s="601" t="s">
        <v>1080</v>
      </c>
      <c r="O11" s="604"/>
      <c r="P11" s="30"/>
      <c r="Q11" s="74"/>
      <c r="R11" s="32"/>
      <c r="U11" s="28"/>
      <c r="V11" s="28" t="s">
        <v>1081</v>
      </c>
      <c r="W11" s="28"/>
      <c r="X11" s="228">
        <f>SUM(N13:O21)</f>
        <v>0</v>
      </c>
      <c r="Y11" s="28" t="s">
        <v>1077</v>
      </c>
      <c r="Z11" s="28"/>
      <c r="AA11" s="28"/>
    </row>
    <row r="12" spans="1:27" ht="15" customHeight="1" x14ac:dyDescent="0.35">
      <c r="A12" s="472"/>
      <c r="B12" s="75"/>
      <c r="C12" s="81"/>
      <c r="D12" s="30" t="s">
        <v>1082</v>
      </c>
      <c r="E12" s="30"/>
      <c r="F12" s="30"/>
      <c r="G12" s="30"/>
      <c r="H12" s="30"/>
      <c r="I12" s="30"/>
      <c r="J12" s="30"/>
      <c r="K12" s="30"/>
      <c r="L12" s="531"/>
      <c r="M12" s="532"/>
      <c r="N12" s="547"/>
      <c r="O12" s="548"/>
      <c r="P12" s="30"/>
      <c r="Q12" s="74"/>
      <c r="R12" s="32"/>
      <c r="U12" s="28"/>
      <c r="V12" s="28"/>
      <c r="W12" s="28"/>
      <c r="X12" s="28"/>
      <c r="Y12" s="28"/>
      <c r="Z12" s="28"/>
      <c r="AA12" s="28"/>
    </row>
    <row r="13" spans="1:27" ht="15" customHeight="1" x14ac:dyDescent="0.35">
      <c r="A13" s="472"/>
      <c r="B13" s="75"/>
      <c r="C13" s="81"/>
      <c r="D13" s="30" t="s">
        <v>1083</v>
      </c>
      <c r="E13" s="30"/>
      <c r="F13" s="30"/>
      <c r="G13" s="30"/>
      <c r="H13" s="30"/>
      <c r="I13" s="30"/>
      <c r="J13" s="30"/>
      <c r="K13" s="30"/>
      <c r="L13" s="531"/>
      <c r="M13" s="532"/>
      <c r="N13" s="547"/>
      <c r="O13" s="548"/>
      <c r="P13" s="30"/>
      <c r="Q13" s="74"/>
      <c r="R13" s="32"/>
      <c r="U13" s="28"/>
      <c r="V13" s="28"/>
      <c r="W13" s="28"/>
      <c r="X13" s="28"/>
      <c r="Y13" s="28"/>
      <c r="Z13" s="28"/>
      <c r="AA13" s="28"/>
    </row>
    <row r="14" spans="1:27" ht="15" customHeight="1" x14ac:dyDescent="0.35">
      <c r="A14" s="472"/>
      <c r="B14" s="75"/>
      <c r="C14" s="81"/>
      <c r="D14" s="30" t="s">
        <v>1084</v>
      </c>
      <c r="E14" s="30"/>
      <c r="F14" s="30"/>
      <c r="G14" s="30"/>
      <c r="H14" s="30"/>
      <c r="I14" s="30"/>
      <c r="J14" s="30"/>
      <c r="K14" s="30"/>
      <c r="L14" s="531"/>
      <c r="M14" s="532"/>
      <c r="N14" s="547"/>
      <c r="O14" s="548"/>
      <c r="P14" s="30"/>
      <c r="Q14" s="74"/>
      <c r="R14" s="32"/>
      <c r="U14" s="28"/>
      <c r="V14" s="28"/>
      <c r="W14" s="28"/>
      <c r="X14" s="28"/>
      <c r="Y14" s="28"/>
      <c r="Z14" s="28"/>
      <c r="AA14" s="28"/>
    </row>
    <row r="15" spans="1:27" ht="15" customHeight="1" x14ac:dyDescent="0.35">
      <c r="A15" s="472"/>
      <c r="B15" s="75"/>
      <c r="C15" s="81"/>
      <c r="D15" s="86" t="s">
        <v>1085</v>
      </c>
      <c r="E15" s="30"/>
      <c r="F15" s="30"/>
      <c r="G15" s="30"/>
      <c r="H15" s="30"/>
      <c r="I15" s="30"/>
      <c r="J15" s="30"/>
      <c r="K15" s="30"/>
      <c r="L15" s="531"/>
      <c r="M15" s="532"/>
      <c r="N15" s="547"/>
      <c r="O15" s="548"/>
      <c r="P15" s="30"/>
      <c r="Q15" s="74"/>
      <c r="R15" s="32"/>
      <c r="U15" s="28"/>
      <c r="V15" s="28"/>
      <c r="W15" s="28"/>
      <c r="X15" s="28"/>
      <c r="Y15" s="28"/>
      <c r="Z15" s="28"/>
      <c r="AA15" s="28"/>
    </row>
    <row r="16" spans="1:27" ht="15" customHeight="1" x14ac:dyDescent="0.35">
      <c r="A16" s="472"/>
      <c r="B16" s="75"/>
      <c r="C16" s="81"/>
      <c r="D16" s="30" t="s">
        <v>1086</v>
      </c>
      <c r="E16" s="30"/>
      <c r="F16" s="30"/>
      <c r="G16" s="30"/>
      <c r="H16" s="30"/>
      <c r="I16" s="30"/>
      <c r="J16" s="30"/>
      <c r="K16" s="30"/>
      <c r="L16" s="531"/>
      <c r="M16" s="532"/>
      <c r="N16" s="547"/>
      <c r="O16" s="548"/>
      <c r="P16" s="30"/>
      <c r="Q16" s="74"/>
      <c r="R16" s="32"/>
      <c r="U16" s="28"/>
      <c r="V16" s="28"/>
      <c r="W16" s="28"/>
      <c r="X16" s="28"/>
      <c r="Y16" s="28"/>
      <c r="Z16" s="28"/>
      <c r="AA16" s="28"/>
    </row>
    <row r="17" spans="1:27" ht="15" customHeight="1" x14ac:dyDescent="0.35">
      <c r="A17" s="472"/>
      <c r="B17" s="75"/>
      <c r="C17" s="81"/>
      <c r="D17" s="30" t="s">
        <v>1087</v>
      </c>
      <c r="E17" s="30"/>
      <c r="F17" s="30"/>
      <c r="G17" s="30"/>
      <c r="H17" s="30"/>
      <c r="I17" s="30"/>
      <c r="J17" s="30"/>
      <c r="K17" s="30"/>
      <c r="L17" s="531"/>
      <c r="M17" s="532"/>
      <c r="N17" s="547"/>
      <c r="O17" s="548"/>
      <c r="P17" s="30"/>
      <c r="Q17" s="74"/>
      <c r="R17" s="32"/>
      <c r="U17" s="28"/>
      <c r="V17" s="28"/>
      <c r="W17" s="28"/>
      <c r="X17" s="28"/>
      <c r="Y17" s="28"/>
      <c r="Z17" s="28"/>
      <c r="AA17" s="28"/>
    </row>
    <row r="18" spans="1:27" ht="15" customHeight="1" x14ac:dyDescent="0.35">
      <c r="A18" s="472"/>
      <c r="B18" s="75"/>
      <c r="C18" s="81"/>
      <c r="D18" s="30" t="s">
        <v>1088</v>
      </c>
      <c r="E18" s="30"/>
      <c r="F18" s="30"/>
      <c r="G18" s="30"/>
      <c r="H18" s="30"/>
      <c r="I18" s="30"/>
      <c r="J18" s="30"/>
      <c r="K18" s="30"/>
      <c r="L18" s="531"/>
      <c r="M18" s="532"/>
      <c r="N18" s="547"/>
      <c r="O18" s="548"/>
      <c r="P18" s="30"/>
      <c r="Q18" s="74"/>
      <c r="R18" s="32"/>
      <c r="U18" s="28"/>
      <c r="V18" s="28"/>
      <c r="W18" s="28"/>
      <c r="X18" s="28"/>
      <c r="Y18" s="28"/>
      <c r="Z18" s="28"/>
      <c r="AA18" s="28"/>
    </row>
    <row r="19" spans="1:27" ht="15" customHeight="1" x14ac:dyDescent="0.35">
      <c r="A19" s="472"/>
      <c r="B19" s="75"/>
      <c r="C19" s="81"/>
      <c r="D19" s="30" t="s">
        <v>1089</v>
      </c>
      <c r="E19" s="30"/>
      <c r="F19" s="30"/>
      <c r="G19" s="30"/>
      <c r="H19" s="30"/>
      <c r="I19" s="30"/>
      <c r="J19" s="30"/>
      <c r="K19" s="30"/>
      <c r="L19" s="531"/>
      <c r="M19" s="532"/>
      <c r="N19" s="547"/>
      <c r="O19" s="548"/>
      <c r="P19" s="30"/>
      <c r="Q19" s="74"/>
      <c r="R19" s="32"/>
      <c r="U19" s="28"/>
      <c r="V19" s="28"/>
      <c r="W19" s="28"/>
      <c r="X19" s="28"/>
      <c r="Y19" s="28"/>
      <c r="Z19" s="28"/>
      <c r="AA19" s="28"/>
    </row>
    <row r="20" spans="1:27" ht="15" customHeight="1" x14ac:dyDescent="0.35">
      <c r="A20" s="472"/>
      <c r="B20" s="75"/>
      <c r="C20" s="81"/>
      <c r="D20" s="86" t="s">
        <v>1090</v>
      </c>
      <c r="E20" s="30"/>
      <c r="F20" s="30"/>
      <c r="G20" s="30"/>
      <c r="H20" s="30"/>
      <c r="I20" s="30"/>
      <c r="J20" s="30"/>
      <c r="K20" s="30"/>
      <c r="L20" s="531"/>
      <c r="M20" s="532"/>
      <c r="N20" s="547"/>
      <c r="O20" s="548"/>
      <c r="P20" s="30"/>
      <c r="Q20" s="74"/>
      <c r="R20" s="32"/>
      <c r="U20" s="28"/>
      <c r="V20" s="28"/>
      <c r="W20" s="28"/>
      <c r="X20" s="28"/>
      <c r="Y20" s="28"/>
      <c r="Z20" s="28"/>
      <c r="AA20" s="28"/>
    </row>
    <row r="21" spans="1:27" ht="15" customHeight="1" x14ac:dyDescent="0.35">
      <c r="A21" s="472"/>
      <c r="B21" s="75"/>
      <c r="C21" s="81"/>
      <c r="D21" s="30" t="s">
        <v>1091</v>
      </c>
      <c r="E21" s="30"/>
      <c r="F21" s="30"/>
      <c r="G21" s="30"/>
      <c r="H21" s="30"/>
      <c r="I21" s="30"/>
      <c r="J21" s="30"/>
      <c r="K21" s="30"/>
      <c r="L21" s="531"/>
      <c r="M21" s="532"/>
      <c r="N21" s="547"/>
      <c r="O21" s="548"/>
      <c r="P21" s="30"/>
      <c r="Q21" s="74"/>
      <c r="R21" s="32"/>
      <c r="U21" s="28"/>
      <c r="V21" s="28"/>
      <c r="W21" s="28"/>
      <c r="X21" s="28"/>
      <c r="Y21" s="28"/>
      <c r="Z21" s="28"/>
      <c r="AA21" s="28"/>
    </row>
    <row r="22" spans="1:27" ht="15" customHeight="1" x14ac:dyDescent="0.35">
      <c r="A22" s="472"/>
      <c r="B22" s="75"/>
      <c r="C22" s="81"/>
      <c r="D22" s="30"/>
      <c r="E22" s="30" t="s">
        <v>1092</v>
      </c>
      <c r="F22" s="30"/>
      <c r="G22" s="30"/>
      <c r="H22" s="30"/>
      <c r="I22" s="497"/>
      <c r="J22" s="498"/>
      <c r="K22" s="499"/>
      <c r="L22" s="30"/>
      <c r="M22" s="30"/>
      <c r="N22" s="30"/>
      <c r="O22" s="30"/>
      <c r="P22" s="30"/>
      <c r="Q22" s="74"/>
      <c r="R22" s="32"/>
      <c r="U22" s="28"/>
      <c r="V22" s="28"/>
      <c r="W22" s="28"/>
      <c r="X22" s="28"/>
      <c r="Y22" s="28"/>
      <c r="Z22" s="28"/>
      <c r="AA22" s="28"/>
    </row>
    <row r="23" spans="1:27" ht="9" customHeight="1" x14ac:dyDescent="0.35">
      <c r="A23" s="472"/>
      <c r="B23" s="75"/>
      <c r="C23" s="81"/>
      <c r="D23" s="30"/>
      <c r="E23" s="30"/>
      <c r="F23" s="30"/>
      <c r="G23" s="30"/>
      <c r="H23" s="30"/>
      <c r="I23" s="30"/>
      <c r="J23" s="30"/>
      <c r="K23" s="30"/>
      <c r="L23" s="30"/>
      <c r="M23" s="30"/>
      <c r="N23" s="30"/>
      <c r="O23" s="30"/>
      <c r="P23" s="30"/>
      <c r="Q23" s="74"/>
      <c r="R23" s="32"/>
      <c r="U23" s="28"/>
      <c r="V23" s="28"/>
      <c r="W23" s="28"/>
      <c r="X23" s="28"/>
      <c r="Y23" s="28"/>
      <c r="Z23" s="28"/>
      <c r="AA23" s="28"/>
    </row>
    <row r="24" spans="1:27" ht="15" customHeight="1" x14ac:dyDescent="0.35">
      <c r="A24" s="472"/>
      <c r="B24" s="75"/>
      <c r="C24" s="30" t="s">
        <v>1093</v>
      </c>
      <c r="D24" s="30"/>
      <c r="E24" s="30"/>
      <c r="F24" s="30"/>
      <c r="G24" s="30"/>
      <c r="H24" s="30"/>
      <c r="I24" s="30"/>
      <c r="J24" s="30"/>
      <c r="K24" s="30"/>
      <c r="L24" s="531"/>
      <c r="M24" s="532"/>
      <c r="N24" s="30" t="s">
        <v>1094</v>
      </c>
      <c r="O24" s="30"/>
      <c r="P24" s="30"/>
      <c r="Q24" s="74"/>
      <c r="R24" s="32"/>
      <c r="U24" s="28"/>
      <c r="V24" s="28"/>
      <c r="W24" s="28"/>
      <c r="X24" s="28"/>
      <c r="Y24" s="28"/>
      <c r="Z24" s="28"/>
      <c r="AA24" s="28"/>
    </row>
    <row r="25" spans="1:27" ht="15" customHeight="1" x14ac:dyDescent="0.35">
      <c r="A25" s="472"/>
      <c r="B25" s="75"/>
      <c r="C25" s="81"/>
      <c r="D25" s="30"/>
      <c r="E25" s="30"/>
      <c r="F25" s="30"/>
      <c r="G25" s="30"/>
      <c r="H25" s="30"/>
      <c r="I25" s="30"/>
      <c r="J25" s="30"/>
      <c r="K25" s="30"/>
      <c r="L25" s="30"/>
      <c r="M25" s="30"/>
      <c r="N25" s="30"/>
      <c r="O25" s="30"/>
      <c r="P25" s="30"/>
      <c r="Q25" s="74"/>
      <c r="R25" s="32"/>
      <c r="U25" s="28"/>
      <c r="V25" s="28"/>
      <c r="W25" s="28"/>
      <c r="X25" s="28"/>
      <c r="Y25" s="28"/>
      <c r="Z25" s="28"/>
      <c r="AA25" s="28"/>
    </row>
    <row r="26" spans="1:27" ht="15" customHeight="1" x14ac:dyDescent="0.35">
      <c r="A26" s="472"/>
      <c r="B26" s="75"/>
      <c r="C26" s="30" t="s">
        <v>1095</v>
      </c>
      <c r="D26" s="30"/>
      <c r="E26" s="30"/>
      <c r="F26" s="30"/>
      <c r="G26" s="30"/>
      <c r="H26" s="30"/>
      <c r="I26" s="30"/>
      <c r="J26" s="30"/>
      <c r="K26" s="30"/>
      <c r="L26" s="30"/>
      <c r="M26" s="30"/>
      <c r="N26" s="30"/>
      <c r="O26" s="30"/>
      <c r="P26" s="30"/>
      <c r="Q26" s="74"/>
      <c r="R26" s="32"/>
      <c r="U26" s="28"/>
      <c r="V26" s="28"/>
      <c r="W26" s="28"/>
      <c r="X26" s="28"/>
      <c r="Y26" s="28"/>
      <c r="Z26" s="28"/>
      <c r="AA26" s="28"/>
    </row>
    <row r="27" spans="1:27" ht="15" customHeight="1" x14ac:dyDescent="0.35">
      <c r="A27" s="472"/>
      <c r="B27" s="75"/>
      <c r="C27" s="24"/>
      <c r="D27" s="30" t="s">
        <v>306</v>
      </c>
      <c r="E27" s="30"/>
      <c r="F27" s="30"/>
      <c r="G27" s="30"/>
      <c r="H27" s="30"/>
      <c r="I27" s="30"/>
      <c r="J27" s="30"/>
      <c r="K27" s="30"/>
      <c r="L27" s="30"/>
      <c r="M27" s="30"/>
      <c r="N27" s="30"/>
      <c r="O27" s="30"/>
      <c r="P27" s="30"/>
      <c r="Q27" s="74"/>
      <c r="R27" s="32"/>
      <c r="U27" s="28"/>
      <c r="V27" s="28"/>
      <c r="W27" s="28"/>
      <c r="X27" s="28"/>
      <c r="Y27" s="28"/>
      <c r="Z27" s="28"/>
      <c r="AA27" s="28"/>
    </row>
    <row r="28" spans="1:27" ht="15" customHeight="1" x14ac:dyDescent="0.35">
      <c r="A28" s="472"/>
      <c r="B28" s="75"/>
      <c r="C28" s="24"/>
      <c r="D28" s="30" t="s">
        <v>300</v>
      </c>
      <c r="E28" s="30"/>
      <c r="F28" s="30"/>
      <c r="G28" s="30"/>
      <c r="H28" s="30"/>
      <c r="I28" s="30"/>
      <c r="J28" s="30"/>
      <c r="K28" s="30"/>
      <c r="L28" s="30"/>
      <c r="M28" s="30"/>
      <c r="N28" s="30"/>
      <c r="O28" s="30"/>
      <c r="P28" s="30"/>
      <c r="Q28" s="74"/>
      <c r="R28" s="32"/>
      <c r="U28" s="28"/>
      <c r="V28" s="28"/>
      <c r="W28" s="28"/>
      <c r="X28" s="28"/>
      <c r="Y28" s="28"/>
      <c r="Z28" s="28"/>
      <c r="AA28" s="28"/>
    </row>
    <row r="29" spans="1:27" ht="10.5" customHeight="1" x14ac:dyDescent="0.35">
      <c r="A29" s="472"/>
      <c r="B29" s="75"/>
      <c r="C29" s="81"/>
      <c r="D29" s="30"/>
      <c r="E29" s="30"/>
      <c r="F29" s="30"/>
      <c r="G29" s="30"/>
      <c r="H29" s="30"/>
      <c r="I29" s="30"/>
      <c r="J29" s="30"/>
      <c r="K29" s="30"/>
      <c r="L29" s="30"/>
      <c r="M29" s="30"/>
      <c r="N29" s="30"/>
      <c r="O29" s="30"/>
      <c r="P29" s="30"/>
      <c r="Q29" s="74"/>
      <c r="R29" s="32"/>
      <c r="U29" s="28"/>
      <c r="V29" s="28"/>
      <c r="W29" s="28"/>
      <c r="X29" s="28"/>
      <c r="Y29" s="28"/>
      <c r="Z29" s="28"/>
      <c r="AA29" s="28"/>
    </row>
    <row r="30" spans="1:27" ht="15" customHeight="1" x14ac:dyDescent="0.35">
      <c r="A30" s="472"/>
      <c r="B30" s="75"/>
      <c r="C30" s="85" t="s">
        <v>1096</v>
      </c>
      <c r="D30" s="30"/>
      <c r="E30" s="30"/>
      <c r="F30" s="30"/>
      <c r="G30" s="30"/>
      <c r="H30" s="30"/>
      <c r="I30" s="30"/>
      <c r="J30" s="30"/>
      <c r="K30" s="30"/>
      <c r="L30" s="30"/>
      <c r="M30" s="30"/>
      <c r="N30" s="30"/>
      <c r="O30" s="30"/>
      <c r="P30" s="30"/>
      <c r="Q30" s="74"/>
      <c r="R30" s="32"/>
      <c r="U30" s="28"/>
      <c r="V30" s="28"/>
      <c r="W30" s="28"/>
      <c r="X30" s="28"/>
      <c r="Y30" s="28"/>
      <c r="Z30" s="28"/>
      <c r="AA30" s="28"/>
    </row>
    <row r="31" spans="1:27" ht="15" customHeight="1" x14ac:dyDescent="0.35">
      <c r="A31" s="472"/>
      <c r="B31" s="75"/>
      <c r="C31" s="81" t="s">
        <v>1097</v>
      </c>
      <c r="D31" s="30"/>
      <c r="E31" s="30"/>
      <c r="F31" s="30"/>
      <c r="G31" s="30"/>
      <c r="H31" s="30"/>
      <c r="I31" s="30"/>
      <c r="J31" s="30"/>
      <c r="K31" s="30"/>
      <c r="L31" s="677" t="s">
        <v>1098</v>
      </c>
      <c r="M31" s="495" t="s">
        <v>1099</v>
      </c>
      <c r="N31" s="495"/>
      <c r="O31" s="495"/>
      <c r="P31" s="30"/>
      <c r="Q31" s="74"/>
      <c r="R31" s="32"/>
      <c r="U31" s="28"/>
      <c r="V31" s="28"/>
      <c r="W31" s="28"/>
      <c r="X31" s="28"/>
      <c r="Y31" s="28"/>
      <c r="Z31" s="28"/>
      <c r="AA31" s="28"/>
    </row>
    <row r="32" spans="1:27" ht="15" customHeight="1" x14ac:dyDescent="0.35">
      <c r="A32" s="472"/>
      <c r="B32" s="75"/>
      <c r="C32" s="81"/>
      <c r="D32" s="30"/>
      <c r="E32" s="30"/>
      <c r="F32" s="30"/>
      <c r="G32" s="30"/>
      <c r="H32" s="30"/>
      <c r="I32" s="30"/>
      <c r="J32" s="30"/>
      <c r="K32" s="30"/>
      <c r="L32" s="678"/>
      <c r="M32" s="675" t="s">
        <v>1100</v>
      </c>
      <c r="N32" s="675" t="s">
        <v>1101</v>
      </c>
      <c r="O32" s="675" t="s">
        <v>1102</v>
      </c>
      <c r="P32" s="30"/>
      <c r="Q32" s="74"/>
      <c r="R32" s="32"/>
      <c r="U32" s="28"/>
      <c r="V32" s="28"/>
      <c r="W32" s="28"/>
      <c r="X32" s="28"/>
      <c r="Y32" s="28"/>
      <c r="Z32" s="28"/>
      <c r="AA32" s="28"/>
    </row>
    <row r="33" spans="1:27" ht="15" customHeight="1" x14ac:dyDescent="0.35">
      <c r="A33" s="472"/>
      <c r="B33" s="75"/>
      <c r="C33" s="81"/>
      <c r="D33" s="30"/>
      <c r="E33" s="30"/>
      <c r="F33" s="30"/>
      <c r="G33" s="30"/>
      <c r="H33" s="30"/>
      <c r="I33" s="30"/>
      <c r="J33" s="30"/>
      <c r="K33" s="30"/>
      <c r="L33" s="678" t="s">
        <v>1103</v>
      </c>
      <c r="M33" s="675"/>
      <c r="N33" s="675"/>
      <c r="O33" s="675"/>
      <c r="P33" s="30"/>
      <c r="Q33" s="74"/>
      <c r="R33" s="32"/>
      <c r="U33" s="28"/>
      <c r="V33" s="28"/>
      <c r="W33" s="28"/>
      <c r="X33" s="28"/>
      <c r="Y33" s="28"/>
      <c r="Z33" s="28"/>
      <c r="AA33" s="28"/>
    </row>
    <row r="34" spans="1:27" ht="15" customHeight="1" x14ac:dyDescent="0.35">
      <c r="A34" s="472"/>
      <c r="B34" s="75"/>
      <c r="C34" s="81"/>
      <c r="D34" s="30"/>
      <c r="E34" s="30"/>
      <c r="F34" s="30"/>
      <c r="G34" s="30"/>
      <c r="H34" s="30"/>
      <c r="I34" s="30"/>
      <c r="J34" s="30"/>
      <c r="K34" s="30"/>
      <c r="L34" s="496"/>
      <c r="M34" s="676"/>
      <c r="N34" s="676"/>
      <c r="O34" s="676"/>
      <c r="P34" s="30"/>
      <c r="Q34" s="74"/>
      <c r="R34" s="32"/>
      <c r="U34" s="28"/>
      <c r="V34" s="28"/>
      <c r="W34" s="28"/>
      <c r="X34" s="28"/>
      <c r="Y34" s="28"/>
      <c r="Z34" s="28"/>
      <c r="AA34" s="28"/>
    </row>
    <row r="35" spans="1:27" ht="15" customHeight="1" x14ac:dyDescent="0.35">
      <c r="A35" s="472"/>
      <c r="B35" s="75"/>
      <c r="C35" s="81"/>
      <c r="D35" s="30" t="s">
        <v>1104</v>
      </c>
      <c r="E35" s="30"/>
      <c r="F35" s="30"/>
      <c r="G35" s="30"/>
      <c r="H35" s="30"/>
      <c r="I35" s="30"/>
      <c r="J35" s="30"/>
      <c r="K35" s="30"/>
      <c r="L35" s="31"/>
      <c r="M35" s="31"/>
      <c r="N35" s="184"/>
      <c r="O35" s="31"/>
      <c r="P35" s="30"/>
      <c r="Q35" s="74"/>
      <c r="R35" s="32"/>
      <c r="U35" s="28"/>
      <c r="V35" s="28"/>
      <c r="W35" s="28"/>
      <c r="X35" s="28"/>
      <c r="Y35" s="28"/>
      <c r="Z35" s="28"/>
      <c r="AA35" s="28"/>
    </row>
    <row r="36" spans="1:27" ht="15" customHeight="1" x14ac:dyDescent="0.35">
      <c r="A36" s="472"/>
      <c r="B36" s="75"/>
      <c r="C36" s="81"/>
      <c r="D36" s="30" t="s">
        <v>1105</v>
      </c>
      <c r="E36" s="30"/>
      <c r="F36" s="30"/>
      <c r="G36" s="30"/>
      <c r="H36" s="30"/>
      <c r="I36" s="30"/>
      <c r="J36" s="30"/>
      <c r="K36" s="30"/>
      <c r="L36" s="31"/>
      <c r="M36" s="30"/>
      <c r="N36" s="30"/>
      <c r="O36" s="30"/>
      <c r="P36" s="30"/>
      <c r="Q36" s="74"/>
      <c r="R36" s="32"/>
      <c r="U36" s="28"/>
      <c r="V36" s="28"/>
      <c r="W36" s="28"/>
      <c r="X36" s="28"/>
      <c r="Y36" s="28"/>
      <c r="Z36" s="28"/>
      <c r="AA36" s="28"/>
    </row>
    <row r="37" spans="1:27" ht="5.45" customHeight="1" x14ac:dyDescent="0.35">
      <c r="A37" s="472"/>
      <c r="B37" s="75"/>
      <c r="C37" s="81"/>
      <c r="D37" s="30"/>
      <c r="E37" s="30"/>
      <c r="F37" s="30"/>
      <c r="G37" s="30"/>
      <c r="H37" s="30"/>
      <c r="I37" s="30"/>
      <c r="J37" s="30"/>
      <c r="K37" s="30"/>
      <c r="L37" s="30"/>
      <c r="M37" s="30"/>
      <c r="N37" s="30"/>
      <c r="O37" s="30"/>
      <c r="P37" s="30"/>
      <c r="Q37" s="74"/>
      <c r="R37" s="32"/>
      <c r="U37" s="28"/>
      <c r="V37" s="28"/>
      <c r="W37" s="28"/>
      <c r="X37" s="28"/>
      <c r="Y37" s="28"/>
      <c r="Z37" s="28"/>
      <c r="AA37" s="28"/>
    </row>
    <row r="38" spans="1:27" ht="14.45" customHeight="1" x14ac:dyDescent="0.35">
      <c r="A38" s="472"/>
      <c r="B38" s="75" t="s">
        <v>110</v>
      </c>
      <c r="C38" s="30" t="s">
        <v>1106</v>
      </c>
      <c r="D38" s="30"/>
      <c r="E38" s="30"/>
      <c r="F38" s="30"/>
      <c r="G38" s="30"/>
      <c r="H38" s="30"/>
      <c r="I38" s="30"/>
      <c r="J38" s="30"/>
      <c r="K38" s="30"/>
      <c r="L38" s="30"/>
      <c r="M38" s="30"/>
      <c r="N38" s="30"/>
      <c r="O38" s="30"/>
      <c r="P38" s="30"/>
      <c r="Q38" s="74"/>
      <c r="R38" s="32"/>
      <c r="U38" s="28"/>
      <c r="V38" s="28"/>
      <c r="W38" s="28"/>
      <c r="X38" s="28"/>
      <c r="Y38" s="28"/>
      <c r="Z38" s="28"/>
      <c r="AA38" s="28"/>
    </row>
    <row r="39" spans="1:27" ht="14.45" customHeight="1" x14ac:dyDescent="0.35">
      <c r="A39" s="472"/>
      <c r="B39" s="75"/>
      <c r="C39" s="81" t="s">
        <v>1107</v>
      </c>
      <c r="D39" s="30"/>
      <c r="E39" s="30"/>
      <c r="F39" s="30"/>
      <c r="G39" s="30"/>
      <c r="H39" s="30"/>
      <c r="I39" s="30"/>
      <c r="J39" s="30"/>
      <c r="K39" s="30"/>
      <c r="L39" s="30"/>
      <c r="M39" s="30"/>
      <c r="N39" s="30"/>
      <c r="O39" s="30"/>
      <c r="P39" s="30"/>
      <c r="Q39" s="74"/>
      <c r="R39" s="32"/>
      <c r="U39" s="28"/>
      <c r="V39" s="28"/>
      <c r="W39" s="28"/>
      <c r="X39" s="28"/>
      <c r="Y39" s="28"/>
      <c r="Z39" s="28"/>
      <c r="AA39" s="28"/>
    </row>
    <row r="40" spans="1:27" ht="14.45" customHeight="1" x14ac:dyDescent="0.35">
      <c r="A40" s="472"/>
      <c r="B40" s="75"/>
      <c r="C40" s="81" t="s">
        <v>1108</v>
      </c>
      <c r="D40" s="30"/>
      <c r="E40" s="30"/>
      <c r="F40" s="30"/>
      <c r="G40" s="30"/>
      <c r="H40" s="30"/>
      <c r="I40" s="30"/>
      <c r="J40" s="30"/>
      <c r="K40" s="30"/>
      <c r="L40" s="30"/>
      <c r="M40" s="30"/>
      <c r="N40" s="30"/>
      <c r="O40" s="30"/>
      <c r="P40" s="30"/>
      <c r="Q40" s="74"/>
      <c r="R40" s="32"/>
      <c r="U40" s="28"/>
      <c r="V40" s="28"/>
      <c r="W40" s="28"/>
      <c r="X40" s="28"/>
      <c r="Y40" s="28"/>
      <c r="Z40" s="28"/>
      <c r="AA40" s="28"/>
    </row>
    <row r="41" spans="1:27" ht="14.45" customHeight="1" x14ac:dyDescent="0.35">
      <c r="A41" s="472"/>
      <c r="B41" s="75"/>
      <c r="C41" s="30"/>
      <c r="D41" s="30"/>
      <c r="E41" s="30"/>
      <c r="F41" s="30"/>
      <c r="G41" s="30"/>
      <c r="H41" s="30"/>
      <c r="I41" s="515" t="s">
        <v>1109</v>
      </c>
      <c r="J41" s="672"/>
      <c r="K41" s="516"/>
      <c r="L41" s="30"/>
      <c r="M41" s="30"/>
      <c r="N41" s="30"/>
      <c r="O41" s="30"/>
      <c r="P41" s="30"/>
      <c r="Q41" s="74"/>
      <c r="R41" s="32"/>
      <c r="U41" s="28"/>
      <c r="V41" s="28"/>
      <c r="W41" s="28"/>
      <c r="X41" s="28"/>
      <c r="Y41" s="28"/>
      <c r="Z41" s="28"/>
      <c r="AA41" s="28"/>
    </row>
    <row r="42" spans="1:27" ht="14.45" customHeight="1" x14ac:dyDescent="0.35">
      <c r="A42" s="472"/>
      <c r="B42" s="75"/>
      <c r="C42" s="30"/>
      <c r="D42" s="30"/>
      <c r="E42" s="30"/>
      <c r="F42" s="30"/>
      <c r="G42" s="30"/>
      <c r="H42" s="30"/>
      <c r="I42" s="517" t="s">
        <v>1110</v>
      </c>
      <c r="J42" s="674"/>
      <c r="K42" s="518"/>
      <c r="L42" s="30"/>
      <c r="M42" s="30"/>
      <c r="N42" s="30"/>
      <c r="O42" s="30"/>
      <c r="P42" s="30"/>
      <c r="Q42" s="74"/>
      <c r="R42" s="32"/>
      <c r="U42" s="28"/>
      <c r="V42" s="28"/>
      <c r="W42" s="28"/>
      <c r="X42" s="28"/>
      <c r="Y42" s="28"/>
      <c r="Z42" s="28"/>
      <c r="AA42" s="28"/>
    </row>
    <row r="43" spans="1:27" ht="14.45" customHeight="1" x14ac:dyDescent="0.35">
      <c r="A43" s="472"/>
      <c r="B43" s="75"/>
      <c r="C43" s="30"/>
      <c r="D43" s="30" t="s">
        <v>1111</v>
      </c>
      <c r="E43" s="30"/>
      <c r="F43" s="30"/>
      <c r="G43" s="30"/>
      <c r="H43" s="30"/>
      <c r="I43" s="547"/>
      <c r="J43" s="673"/>
      <c r="K43" s="548"/>
      <c r="L43" s="30"/>
      <c r="M43" s="30"/>
      <c r="N43" s="30"/>
      <c r="O43" s="30"/>
      <c r="P43" s="30"/>
      <c r="Q43" s="74"/>
      <c r="R43" s="32"/>
      <c r="U43" s="28"/>
      <c r="V43" s="28"/>
      <c r="W43" s="28"/>
      <c r="X43" s="28"/>
      <c r="Y43" s="28"/>
      <c r="Z43" s="28"/>
      <c r="AA43" s="28"/>
    </row>
    <row r="44" spans="1:27" ht="14.45" customHeight="1" x14ac:dyDescent="0.35">
      <c r="A44" s="472"/>
      <c r="B44" s="75"/>
      <c r="C44" s="30"/>
      <c r="D44" s="30" t="s">
        <v>1112</v>
      </c>
      <c r="E44" s="30"/>
      <c r="F44" s="30"/>
      <c r="G44" s="30"/>
      <c r="H44" s="30"/>
      <c r="I44" s="547"/>
      <c r="J44" s="673"/>
      <c r="K44" s="548"/>
      <c r="L44" s="30"/>
      <c r="M44" s="30"/>
      <c r="N44" s="30"/>
      <c r="O44" s="30"/>
      <c r="P44" s="30"/>
      <c r="Q44" s="74"/>
      <c r="R44" s="32"/>
      <c r="U44" s="28"/>
      <c r="V44" s="28"/>
      <c r="W44" s="28"/>
      <c r="X44" s="28"/>
      <c r="Y44" s="28"/>
      <c r="Z44" s="28"/>
      <c r="AA44" s="28"/>
    </row>
    <row r="45" spans="1:27" ht="14.45" customHeight="1" x14ac:dyDescent="0.35">
      <c r="A45" s="472"/>
      <c r="B45" s="75"/>
      <c r="C45" s="30"/>
      <c r="D45" s="30" t="s">
        <v>1113</v>
      </c>
      <c r="E45" s="30"/>
      <c r="F45" s="30"/>
      <c r="G45" s="30"/>
      <c r="H45" s="30"/>
      <c r="I45" s="547"/>
      <c r="J45" s="673"/>
      <c r="K45" s="548"/>
      <c r="L45" s="30"/>
      <c r="M45" s="30"/>
      <c r="N45" s="30"/>
      <c r="O45" s="30"/>
      <c r="P45" s="30"/>
      <c r="Q45" s="74"/>
      <c r="R45" s="32"/>
      <c r="U45" s="28"/>
      <c r="V45" s="28"/>
      <c r="W45" s="28"/>
      <c r="X45" s="28"/>
      <c r="Y45" s="28"/>
      <c r="Z45" s="28"/>
      <c r="AA45" s="28"/>
    </row>
    <row r="46" spans="1:27" ht="14.45" customHeight="1" x14ac:dyDescent="0.35">
      <c r="A46" s="472"/>
      <c r="B46" s="75"/>
      <c r="C46" s="30"/>
      <c r="D46" s="30" t="s">
        <v>1114</v>
      </c>
      <c r="E46" s="30"/>
      <c r="F46" s="30"/>
      <c r="G46" s="30"/>
      <c r="H46" s="30"/>
      <c r="I46" s="547"/>
      <c r="J46" s="673"/>
      <c r="K46" s="548"/>
      <c r="L46" s="30"/>
      <c r="M46" s="30"/>
      <c r="N46" s="30"/>
      <c r="O46" s="30"/>
      <c r="P46" s="30"/>
      <c r="Q46" s="74"/>
      <c r="R46" s="32"/>
      <c r="U46" s="28"/>
      <c r="V46" s="28"/>
      <c r="W46" s="28"/>
      <c r="X46" s="28"/>
      <c r="Y46" s="28"/>
      <c r="Z46" s="28"/>
      <c r="AA46" s="28"/>
    </row>
    <row r="47" spans="1:27" ht="14.45" customHeight="1" x14ac:dyDescent="0.35">
      <c r="A47" s="472"/>
      <c r="B47" s="75"/>
      <c r="C47" s="30"/>
      <c r="D47" s="30" t="s">
        <v>1115</v>
      </c>
      <c r="E47" s="30"/>
      <c r="F47" s="30"/>
      <c r="G47" s="30"/>
      <c r="H47" s="30"/>
      <c r="I47" s="547"/>
      <c r="J47" s="673"/>
      <c r="K47" s="548"/>
      <c r="L47" s="30"/>
      <c r="M47" s="30"/>
      <c r="N47" s="30"/>
      <c r="O47" s="30"/>
      <c r="P47" s="30"/>
      <c r="Q47" s="74"/>
      <c r="R47" s="32"/>
      <c r="U47" s="28"/>
      <c r="V47" s="28"/>
      <c r="W47" s="28"/>
      <c r="X47" s="28"/>
      <c r="Y47" s="28"/>
      <c r="Z47" s="28"/>
      <c r="AA47" s="28"/>
    </row>
    <row r="48" spans="1:27" ht="14.45" customHeight="1" x14ac:dyDescent="0.35">
      <c r="A48" s="472"/>
      <c r="B48" s="75"/>
      <c r="C48" s="30"/>
      <c r="D48" s="30" t="s">
        <v>1116</v>
      </c>
      <c r="E48" s="30"/>
      <c r="F48" s="30"/>
      <c r="G48" s="30"/>
      <c r="H48" s="30"/>
      <c r="I48" s="547"/>
      <c r="J48" s="673"/>
      <c r="K48" s="548"/>
      <c r="L48" s="30"/>
      <c r="M48" s="30"/>
      <c r="N48" s="30"/>
      <c r="O48" s="30"/>
      <c r="P48" s="30"/>
      <c r="Q48" s="74"/>
      <c r="R48" s="32"/>
      <c r="U48" s="28"/>
      <c r="V48" s="28"/>
      <c r="W48" s="28"/>
      <c r="X48" s="28"/>
      <c r="Y48" s="28"/>
      <c r="Z48" s="28"/>
      <c r="AA48" s="28"/>
    </row>
    <row r="49" spans="1:27" ht="14.45" customHeight="1" x14ac:dyDescent="0.35">
      <c r="A49" s="472"/>
      <c r="B49" s="75"/>
      <c r="C49" s="30"/>
      <c r="D49" s="30" t="s">
        <v>1117</v>
      </c>
      <c r="E49" s="30"/>
      <c r="F49" s="30"/>
      <c r="G49" s="30"/>
      <c r="H49" s="30"/>
      <c r="I49" s="547"/>
      <c r="J49" s="673"/>
      <c r="K49" s="548"/>
      <c r="L49" s="30"/>
      <c r="M49" s="30"/>
      <c r="N49" s="30"/>
      <c r="O49" s="30"/>
      <c r="P49" s="30"/>
      <c r="Q49" s="74"/>
      <c r="R49" s="32"/>
      <c r="U49" s="28"/>
      <c r="V49" s="28"/>
      <c r="W49" s="28"/>
      <c r="X49" s="28"/>
      <c r="Y49" s="28"/>
      <c r="Z49" s="28"/>
      <c r="AA49" s="28"/>
    </row>
    <row r="50" spans="1:27" ht="14.45" customHeight="1" x14ac:dyDescent="0.35">
      <c r="A50" s="472"/>
      <c r="B50" s="75"/>
      <c r="C50" s="30"/>
      <c r="D50" s="30" t="s">
        <v>1118</v>
      </c>
      <c r="E50" s="30"/>
      <c r="F50" s="30"/>
      <c r="G50" s="30"/>
      <c r="H50" s="30"/>
      <c r="I50" s="547"/>
      <c r="J50" s="673"/>
      <c r="K50" s="548"/>
      <c r="L50" s="30"/>
      <c r="M50" s="30"/>
      <c r="N50" s="30"/>
      <c r="O50" s="30"/>
      <c r="P50" s="30"/>
      <c r="Q50" s="74"/>
      <c r="R50" s="32"/>
      <c r="U50" s="28"/>
      <c r="V50" s="28"/>
      <c r="W50" s="28"/>
      <c r="X50" s="28"/>
      <c r="Y50" s="28"/>
      <c r="Z50" s="28"/>
      <c r="AA50" s="28"/>
    </row>
    <row r="51" spans="1:27" ht="14.45" customHeight="1" x14ac:dyDescent="0.35">
      <c r="A51" s="472"/>
      <c r="B51" s="75"/>
      <c r="C51" s="30"/>
      <c r="D51" s="30" t="s">
        <v>1119</v>
      </c>
      <c r="E51" s="30"/>
      <c r="F51" s="30"/>
      <c r="G51" s="30"/>
      <c r="H51" s="30"/>
      <c r="I51" s="547"/>
      <c r="J51" s="673"/>
      <c r="K51" s="548"/>
      <c r="L51" s="30"/>
      <c r="M51" s="30"/>
      <c r="N51" s="30"/>
      <c r="O51" s="30"/>
      <c r="P51" s="30"/>
      <c r="Q51" s="74"/>
      <c r="R51" s="32"/>
      <c r="U51" s="28"/>
      <c r="V51" s="28"/>
      <c r="W51" s="28"/>
      <c r="X51" s="28"/>
      <c r="Y51" s="28"/>
      <c r="Z51" s="28"/>
      <c r="AA51" s="28"/>
    </row>
    <row r="52" spans="1:27" ht="8.4499999999999993" customHeight="1" x14ac:dyDescent="0.35">
      <c r="A52" s="473"/>
      <c r="B52" s="90"/>
      <c r="C52" s="77"/>
      <c r="D52" s="77"/>
      <c r="E52" s="77"/>
      <c r="F52" s="77"/>
      <c r="G52" s="77"/>
      <c r="H52" s="77"/>
      <c r="I52" s="77"/>
      <c r="J52" s="77"/>
      <c r="K52" s="77"/>
      <c r="L52" s="77"/>
      <c r="M52" s="77"/>
      <c r="N52" s="77"/>
      <c r="O52" s="77"/>
      <c r="P52" s="77"/>
      <c r="Q52" s="78"/>
      <c r="U52" s="28"/>
      <c r="V52" s="28"/>
      <c r="W52" s="28"/>
      <c r="X52" s="28"/>
      <c r="Y52" s="28"/>
      <c r="Z52" s="28"/>
      <c r="AA52" s="28"/>
    </row>
  </sheetData>
  <sheetProtection algorithmName="SHA-512" hashValue="2Jip2uilGbF9QeKeR5lZLufxre3cBjBl+7bR5ph2rb9w1exyK9oIUtT4sGik9S4Cvu5AP2OcYml/X8yYnAimrw==" saltValue="/fRxqaHJDwBDkbyMxl75Mg==" spinCount="100000" sheet="1" selectLockedCells="1"/>
  <mergeCells count="42">
    <mergeCell ref="N18:O18"/>
    <mergeCell ref="I47:K47"/>
    <mergeCell ref="O32:O34"/>
    <mergeCell ref="N21:O21"/>
    <mergeCell ref="A4:A52"/>
    <mergeCell ref="N19:O19"/>
    <mergeCell ref="N14:O14"/>
    <mergeCell ref="L31:L32"/>
    <mergeCell ref="L33:L34"/>
    <mergeCell ref="N16:O16"/>
    <mergeCell ref="N17:O17"/>
    <mergeCell ref="N32:N34"/>
    <mergeCell ref="L12:M12"/>
    <mergeCell ref="N12:O12"/>
    <mergeCell ref="L11:M11"/>
    <mergeCell ref="N11:O11"/>
    <mergeCell ref="L13:M13"/>
    <mergeCell ref="N15:O15"/>
    <mergeCell ref="I48:K48"/>
    <mergeCell ref="N13:O13"/>
    <mergeCell ref="I49:K49"/>
    <mergeCell ref="L20:M20"/>
    <mergeCell ref="N20:O20"/>
    <mergeCell ref="L14:M14"/>
    <mergeCell ref="L15:M15"/>
    <mergeCell ref="L16:M16"/>
    <mergeCell ref="L17:M17"/>
    <mergeCell ref="L18:M18"/>
    <mergeCell ref="L19:M19"/>
    <mergeCell ref="I42:K42"/>
    <mergeCell ref="M31:O31"/>
    <mergeCell ref="M32:M34"/>
    <mergeCell ref="I51:K51"/>
    <mergeCell ref="I43:K43"/>
    <mergeCell ref="I44:K44"/>
    <mergeCell ref="I45:K45"/>
    <mergeCell ref="I46:K46"/>
    <mergeCell ref="I41:K41"/>
    <mergeCell ref="L21:M21"/>
    <mergeCell ref="I22:K22"/>
    <mergeCell ref="L24:M24"/>
    <mergeCell ref="I50:K50"/>
  </mergeCells>
  <phoneticPr fontId="38" type="noConversion"/>
  <pageMargins left="0.78740157480314965" right="0.39370078740157483" top="0.39370078740157483" bottom="0.39370078740157483" header="0.11811023622047245" footer="0.11811023622047245"/>
  <pageSetup paperSize="9" orientation="landscape" r:id="rId1"/>
  <headerFooter alignWithMargins="0">
    <oddHeader>&amp;L&amp;"Arial,Fett"&amp;11&amp;K008BD0&amp;F&amp;C&amp;"Arial,Fett"&amp;11&amp;K008BD0&amp;A&amp;R&amp;"Arial,Fett"&amp;11&amp;K008BD0Seite &amp;P</oddHeader>
  </headerFooter>
  <rowBreaks count="1" manualBreakCount="1">
    <brk id="37" max="16" man="1"/>
  </rowBreaks>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00C9D-4012-4B47-AF0D-FE9502B6C349}">
  <sheetPr>
    <tabColor rgb="FF92D050"/>
  </sheetPr>
  <dimension ref="A1:R65"/>
  <sheetViews>
    <sheetView showGridLines="0" zoomScaleNormal="100" workbookViewId="0">
      <selection activeCell="D10" sqref="D10"/>
    </sheetView>
  </sheetViews>
  <sheetFormatPr baseColWidth="10" defaultColWidth="11.3984375" defaultRowHeight="12.75" x14ac:dyDescent="0.35"/>
  <cols>
    <col min="1" max="1" width="4" style="1" customWidth="1"/>
    <col min="2" max="2" width="3.1328125" style="1" customWidth="1"/>
    <col min="3" max="4" width="5.59765625" style="1" customWidth="1"/>
    <col min="5" max="5" width="12.1328125" style="1" customWidth="1"/>
    <col min="6" max="8" width="11.3984375" style="1" customWidth="1"/>
    <col min="9" max="9" width="9.86328125" style="1" customWidth="1"/>
    <col min="10" max="15" width="11.3984375" style="1" customWidth="1"/>
    <col min="16" max="16" width="8.59765625" style="1" customWidth="1"/>
    <col min="17" max="16384" width="11.3984375" style="1"/>
  </cols>
  <sheetData>
    <row r="1" spans="1:18" s="25" customFormat="1" ht="18.95" customHeight="1" x14ac:dyDescent="0.35">
      <c r="A1" s="21" t="str">
        <f>Inhaltsverzeichnis!$A$1</f>
        <v>Digitaler Branchen-Kompass</v>
      </c>
      <c r="B1" s="21"/>
      <c r="N1" s="27"/>
      <c r="O1" s="27"/>
      <c r="P1" s="27"/>
    </row>
    <row r="2" spans="1:18" s="25" customFormat="1" ht="15.75" customHeight="1" x14ac:dyDescent="0.35">
      <c r="A2" s="22" t="str">
        <f>Inhaltsverzeichnis!$A$2</f>
        <v>Datenerhebungsbogen - Bezugsjahr 2025</v>
      </c>
      <c r="B2" s="22"/>
      <c r="L2" s="26"/>
      <c r="N2" s="26"/>
      <c r="O2" s="26"/>
      <c r="P2" s="26"/>
    </row>
    <row r="3" spans="1:18" ht="7.5" customHeight="1" x14ac:dyDescent="0.35">
      <c r="B3" s="25"/>
      <c r="C3" s="25"/>
      <c r="D3" s="25"/>
      <c r="E3" s="25"/>
      <c r="F3" s="25"/>
      <c r="G3" s="25"/>
      <c r="H3" s="25"/>
      <c r="I3" s="25"/>
      <c r="J3" s="25"/>
      <c r="K3" s="25"/>
      <c r="L3" s="25"/>
      <c r="M3" s="25"/>
      <c r="N3" s="25"/>
      <c r="O3" s="25"/>
      <c r="P3" s="25"/>
      <c r="Q3" s="23"/>
      <c r="R3" s="23"/>
    </row>
    <row r="4" spans="1:18" ht="18" customHeight="1" x14ac:dyDescent="0.35">
      <c r="A4" s="471" t="str">
        <f>Allgemein!$A$4</f>
        <v>BASISPAKET</v>
      </c>
      <c r="B4" s="69" t="s">
        <v>38</v>
      </c>
      <c r="C4" s="70"/>
      <c r="D4" s="71"/>
      <c r="E4" s="71"/>
      <c r="F4" s="71"/>
      <c r="G4" s="71"/>
      <c r="H4" s="71"/>
      <c r="I4" s="71"/>
      <c r="J4" s="71"/>
      <c r="K4" s="71"/>
      <c r="L4" s="71"/>
      <c r="M4" s="71"/>
      <c r="N4" s="71"/>
      <c r="O4" s="71"/>
      <c r="P4" s="72"/>
    </row>
    <row r="5" spans="1:18" ht="7.5" customHeight="1" x14ac:dyDescent="0.4">
      <c r="A5" s="472"/>
      <c r="B5" s="92"/>
      <c r="C5" s="91"/>
      <c r="D5" s="30"/>
      <c r="E5" s="30"/>
      <c r="F5" s="30"/>
      <c r="G5" s="30"/>
      <c r="H5" s="30"/>
      <c r="I5" s="30"/>
      <c r="J5" s="30"/>
      <c r="K5" s="30"/>
      <c r="L5" s="30"/>
      <c r="M5" s="30"/>
      <c r="N5" s="30"/>
      <c r="O5" s="30"/>
      <c r="P5" s="74"/>
    </row>
    <row r="6" spans="1:18" ht="15" customHeight="1" x14ac:dyDescent="0.4">
      <c r="A6" s="472"/>
      <c r="B6" s="91" t="s">
        <v>1120</v>
      </c>
      <c r="C6" s="91"/>
      <c r="D6" s="30"/>
      <c r="E6" s="30"/>
      <c r="F6" s="30"/>
      <c r="G6" s="30"/>
      <c r="H6" s="163"/>
      <c r="I6" s="30"/>
      <c r="J6" s="30"/>
      <c r="K6" s="30"/>
      <c r="L6" s="30"/>
      <c r="M6" s="30"/>
      <c r="N6" s="30"/>
      <c r="O6" s="30"/>
      <c r="P6" s="74"/>
    </row>
    <row r="7" spans="1:18" ht="3.75" customHeight="1" x14ac:dyDescent="0.35">
      <c r="A7" s="472"/>
      <c r="B7" s="89"/>
      <c r="C7" s="81"/>
      <c r="D7" s="30"/>
      <c r="E7" s="30"/>
      <c r="F7" s="30"/>
      <c r="G7" s="30"/>
      <c r="H7" s="30"/>
      <c r="I7" s="30"/>
      <c r="J7" s="30"/>
      <c r="K7" s="30"/>
      <c r="L7" s="30"/>
      <c r="M7" s="30"/>
      <c r="N7" s="30"/>
      <c r="O7" s="30"/>
      <c r="P7" s="74"/>
    </row>
    <row r="8" spans="1:18" ht="3.75" customHeight="1" x14ac:dyDescent="0.35">
      <c r="A8" s="472"/>
      <c r="B8" s="89"/>
      <c r="C8" s="81"/>
      <c r="D8" s="30"/>
      <c r="E8" s="30"/>
      <c r="F8" s="30"/>
      <c r="G8" s="30"/>
      <c r="H8" s="30"/>
      <c r="I8" s="30"/>
      <c r="J8" s="30"/>
      <c r="K8" s="30"/>
      <c r="L8" s="30"/>
      <c r="M8" s="30"/>
      <c r="N8" s="30"/>
      <c r="O8" s="30"/>
      <c r="P8" s="74"/>
    </row>
    <row r="9" spans="1:18" ht="15" customHeight="1" x14ac:dyDescent="0.35">
      <c r="A9" s="472"/>
      <c r="B9" s="73" t="s">
        <v>92</v>
      </c>
      <c r="C9" s="30" t="s">
        <v>1121</v>
      </c>
      <c r="D9" s="30"/>
      <c r="E9" s="30"/>
      <c r="F9" s="30"/>
      <c r="G9" s="30"/>
      <c r="H9" s="30"/>
      <c r="I9" s="30"/>
      <c r="J9" s="30"/>
      <c r="K9" s="30"/>
      <c r="L9" s="30"/>
      <c r="M9" s="30"/>
      <c r="N9" s="30"/>
      <c r="O9" s="30"/>
      <c r="P9" s="74"/>
    </row>
    <row r="10" spans="1:18" ht="15" customHeight="1" x14ac:dyDescent="0.35">
      <c r="A10" s="472"/>
      <c r="B10" s="73"/>
      <c r="C10" s="81"/>
      <c r="D10" s="24"/>
      <c r="E10" s="30" t="s">
        <v>1122</v>
      </c>
      <c r="F10" s="30"/>
      <c r="G10" s="30"/>
      <c r="H10" s="30"/>
      <c r="I10" s="30"/>
      <c r="J10" s="30"/>
      <c r="K10" s="30"/>
      <c r="L10" s="30"/>
      <c r="M10" s="30"/>
      <c r="N10" s="30"/>
      <c r="O10" s="30"/>
      <c r="P10" s="74"/>
    </row>
    <row r="11" spans="1:18" ht="15" customHeight="1" x14ac:dyDescent="0.35">
      <c r="A11" s="472"/>
      <c r="B11" s="73"/>
      <c r="C11" s="81"/>
      <c r="D11" s="24"/>
      <c r="E11" s="30" t="s">
        <v>1058</v>
      </c>
      <c r="F11" s="30"/>
      <c r="G11" s="30"/>
      <c r="H11" s="30"/>
      <c r="I11" s="30"/>
      <c r="J11" s="30"/>
      <c r="K11" s="30"/>
      <c r="L11" s="30"/>
      <c r="M11" s="30"/>
      <c r="N11" s="30"/>
      <c r="O11" s="30"/>
      <c r="P11" s="74"/>
    </row>
    <row r="12" spans="1:18" ht="3.75" customHeight="1" x14ac:dyDescent="0.35">
      <c r="A12" s="472"/>
      <c r="B12" s="73"/>
      <c r="C12" s="81"/>
      <c r="D12" s="30"/>
      <c r="E12" s="30"/>
      <c r="F12" s="30"/>
      <c r="G12" s="30"/>
      <c r="H12" s="30"/>
      <c r="I12" s="30"/>
      <c r="J12" s="30"/>
      <c r="K12" s="30"/>
      <c r="L12" s="30"/>
      <c r="M12" s="30"/>
      <c r="N12" s="30"/>
      <c r="O12" s="30"/>
      <c r="P12" s="74"/>
    </row>
    <row r="13" spans="1:18" ht="15" customHeight="1" x14ac:dyDescent="0.35">
      <c r="A13" s="472"/>
      <c r="B13" s="73" t="s">
        <v>736</v>
      </c>
      <c r="C13" s="30" t="s">
        <v>423</v>
      </c>
      <c r="D13" s="30"/>
      <c r="E13" s="30"/>
      <c r="F13" s="30"/>
      <c r="G13" s="30"/>
      <c r="H13" s="30"/>
      <c r="I13" s="30"/>
      <c r="J13" s="187" t="s">
        <v>228</v>
      </c>
      <c r="K13" s="184"/>
      <c r="L13" s="169" t="s">
        <v>214</v>
      </c>
      <c r="M13" s="30"/>
      <c r="N13" s="30"/>
      <c r="O13" s="30"/>
      <c r="P13" s="74"/>
    </row>
    <row r="14" spans="1:18" ht="15" customHeight="1" x14ac:dyDescent="0.35">
      <c r="A14" s="472"/>
      <c r="B14" s="73"/>
      <c r="C14" s="30" t="s">
        <v>1123</v>
      </c>
      <c r="D14" s="30"/>
      <c r="E14" s="30"/>
      <c r="F14" s="30"/>
      <c r="G14" s="30"/>
      <c r="H14" s="30"/>
      <c r="I14" s="30"/>
      <c r="J14" s="187" t="s">
        <v>228</v>
      </c>
      <c r="K14" s="184"/>
      <c r="L14" s="169" t="s">
        <v>214</v>
      </c>
      <c r="M14" s="30"/>
      <c r="N14" s="30"/>
      <c r="O14" s="30"/>
      <c r="P14" s="74"/>
    </row>
    <row r="15" spans="1:18" ht="15" customHeight="1" x14ac:dyDescent="0.35">
      <c r="A15" s="472"/>
      <c r="B15" s="73"/>
      <c r="C15" s="30" t="s">
        <v>424</v>
      </c>
      <c r="D15" s="30"/>
      <c r="E15" s="30"/>
      <c r="F15" s="30"/>
      <c r="G15" s="30"/>
      <c r="H15" s="30"/>
      <c r="I15" s="30"/>
      <c r="J15" s="187" t="s">
        <v>228</v>
      </c>
      <c r="K15" s="184"/>
      <c r="L15" s="169" t="s">
        <v>214</v>
      </c>
      <c r="M15" s="30"/>
      <c r="N15" s="30"/>
      <c r="O15" s="30"/>
      <c r="P15" s="74"/>
    </row>
    <row r="16" spans="1:18" ht="15" customHeight="1" x14ac:dyDescent="0.35">
      <c r="A16" s="472"/>
      <c r="B16" s="73"/>
      <c r="C16" s="185" t="s">
        <v>1060</v>
      </c>
      <c r="D16" s="30"/>
      <c r="E16" s="30"/>
      <c r="F16" s="30"/>
      <c r="G16" s="30"/>
      <c r="H16" s="30"/>
      <c r="I16" s="30"/>
      <c r="J16" s="187" t="s">
        <v>228</v>
      </c>
      <c r="K16" s="184"/>
      <c r="L16" s="169" t="s">
        <v>214</v>
      </c>
      <c r="M16" s="30"/>
      <c r="N16" s="30"/>
      <c r="O16" s="30"/>
      <c r="P16" s="74"/>
    </row>
    <row r="17" spans="1:16" ht="7.5" customHeight="1" x14ac:dyDescent="0.35">
      <c r="A17" s="472"/>
      <c r="B17" s="73"/>
      <c r="C17" s="30"/>
      <c r="D17" s="30"/>
      <c r="E17" s="30"/>
      <c r="F17" s="30"/>
      <c r="G17" s="30"/>
      <c r="H17" s="30"/>
      <c r="I17" s="30"/>
      <c r="J17" s="30"/>
      <c r="K17" s="30"/>
      <c r="L17" s="30"/>
      <c r="M17" s="30"/>
      <c r="N17" s="30"/>
      <c r="O17" s="30"/>
      <c r="P17" s="74"/>
    </row>
    <row r="18" spans="1:16" ht="15" customHeight="1" x14ac:dyDescent="0.35">
      <c r="A18" s="472"/>
      <c r="B18" s="89" t="s">
        <v>426</v>
      </c>
      <c r="C18" s="81"/>
      <c r="D18" s="30"/>
      <c r="E18" s="30"/>
      <c r="F18" s="30"/>
      <c r="G18" s="30"/>
      <c r="H18" s="30"/>
      <c r="I18" s="30"/>
      <c r="J18" s="30"/>
      <c r="K18" s="30"/>
      <c r="L18" s="30"/>
      <c r="M18" s="30"/>
      <c r="N18" s="30"/>
      <c r="O18" s="30"/>
      <c r="P18" s="74"/>
    </row>
    <row r="19" spans="1:16" ht="15" customHeight="1" x14ac:dyDescent="0.35">
      <c r="A19" s="472"/>
      <c r="B19" s="89"/>
      <c r="C19" s="81" t="s">
        <v>1061</v>
      </c>
      <c r="D19" s="30"/>
      <c r="E19" s="30"/>
      <c r="F19" s="30"/>
      <c r="G19" s="30"/>
      <c r="H19" s="30"/>
      <c r="I19" s="30"/>
      <c r="J19" s="30"/>
      <c r="K19" s="30"/>
      <c r="L19" s="30"/>
      <c r="M19" s="30"/>
      <c r="N19" s="30"/>
      <c r="O19" s="30"/>
      <c r="P19" s="74"/>
    </row>
    <row r="20" spans="1:16" ht="15" customHeight="1" x14ac:dyDescent="0.35">
      <c r="A20" s="472"/>
      <c r="B20" s="73" t="s">
        <v>160</v>
      </c>
      <c r="C20" s="30" t="s">
        <v>801</v>
      </c>
      <c r="D20" s="30"/>
      <c r="E20" s="30"/>
      <c r="F20" s="30"/>
      <c r="G20" s="30"/>
      <c r="H20" s="30"/>
      <c r="I20" s="30"/>
      <c r="J20" s="187" t="s">
        <v>228</v>
      </c>
      <c r="K20" s="184"/>
      <c r="L20" s="169" t="s">
        <v>229</v>
      </c>
      <c r="M20" s="30"/>
      <c r="N20" s="184"/>
      <c r="O20" s="82" t="s">
        <v>214</v>
      </c>
      <c r="P20" s="74"/>
    </row>
    <row r="21" spans="1:16" ht="15" customHeight="1" x14ac:dyDescent="0.35">
      <c r="A21" s="472"/>
      <c r="B21" s="73"/>
      <c r="C21" s="174" t="s">
        <v>230</v>
      </c>
      <c r="D21" s="30"/>
      <c r="E21" s="30"/>
      <c r="F21" s="30"/>
      <c r="G21" s="30"/>
      <c r="H21" s="30"/>
      <c r="I21" s="30"/>
      <c r="J21" s="30"/>
      <c r="K21" s="184"/>
      <c r="L21" s="169" t="s">
        <v>214</v>
      </c>
      <c r="M21" s="30"/>
      <c r="N21" s="30"/>
      <c r="O21" s="30"/>
      <c r="P21" s="74"/>
    </row>
    <row r="22" spans="1:16" ht="15" customHeight="1" x14ac:dyDescent="0.35">
      <c r="A22" s="472"/>
      <c r="B22" s="73"/>
      <c r="C22" s="174" t="s">
        <v>231</v>
      </c>
      <c r="D22" s="30"/>
      <c r="E22" s="30"/>
      <c r="F22" s="30"/>
      <c r="G22" s="30"/>
      <c r="H22" s="30"/>
      <c r="I22" s="30"/>
      <c r="J22" s="30"/>
      <c r="K22" s="184"/>
      <c r="L22" s="169" t="s">
        <v>214</v>
      </c>
      <c r="M22" s="30"/>
      <c r="N22" s="30"/>
      <c r="O22" s="30"/>
      <c r="P22" s="74"/>
    </row>
    <row r="23" spans="1:16" ht="15" customHeight="1" x14ac:dyDescent="0.35">
      <c r="A23" s="472"/>
      <c r="B23" s="73" t="s">
        <v>237</v>
      </c>
      <c r="C23" s="30" t="s">
        <v>802</v>
      </c>
      <c r="D23" s="30"/>
      <c r="E23" s="30"/>
      <c r="F23" s="30"/>
      <c r="G23" s="30"/>
      <c r="H23" s="30"/>
      <c r="I23" s="30"/>
      <c r="J23" s="30"/>
      <c r="K23" s="388" t="str">
        <f>IF(K20="","",K20-IF(K31="",0,K31/260))</f>
        <v/>
      </c>
      <c r="L23" s="169" t="s">
        <v>214</v>
      </c>
      <c r="M23" s="30"/>
      <c r="N23" s="30"/>
      <c r="O23" s="30"/>
      <c r="P23" s="74"/>
    </row>
    <row r="24" spans="1:16" ht="15" customHeight="1" x14ac:dyDescent="0.35">
      <c r="A24" s="472"/>
      <c r="B24" s="73" t="s">
        <v>239</v>
      </c>
      <c r="C24" s="30" t="s">
        <v>803</v>
      </c>
      <c r="D24" s="30"/>
      <c r="E24" s="30"/>
      <c r="F24" s="30"/>
      <c r="G24" s="30"/>
      <c r="H24" s="30"/>
      <c r="I24" s="30"/>
      <c r="J24" s="187" t="s">
        <v>235</v>
      </c>
      <c r="K24" s="184"/>
      <c r="L24" s="169" t="s">
        <v>236</v>
      </c>
      <c r="M24" s="30"/>
      <c r="N24" s="30"/>
      <c r="O24" s="30"/>
      <c r="P24" s="74"/>
    </row>
    <row r="25" spans="1:16" ht="15" customHeight="1" x14ac:dyDescent="0.35">
      <c r="A25" s="472"/>
      <c r="B25" s="73" t="s">
        <v>241</v>
      </c>
      <c r="C25" s="30" t="s">
        <v>238</v>
      </c>
      <c r="D25" s="30"/>
      <c r="E25" s="30"/>
      <c r="F25" s="30"/>
      <c r="G25" s="30"/>
      <c r="H25" s="30"/>
      <c r="I25" s="30"/>
      <c r="J25" s="187" t="s">
        <v>228</v>
      </c>
      <c r="K25" s="184"/>
      <c r="L25" s="169" t="s">
        <v>214</v>
      </c>
      <c r="M25" s="30"/>
      <c r="N25" s="30"/>
      <c r="O25" s="30"/>
      <c r="P25" s="74"/>
    </row>
    <row r="26" spans="1:16" ht="15" customHeight="1" x14ac:dyDescent="0.35">
      <c r="A26" s="472"/>
      <c r="B26" s="73" t="s">
        <v>244</v>
      </c>
      <c r="C26" s="352" t="s">
        <v>240</v>
      </c>
      <c r="D26" s="30"/>
      <c r="E26" s="30"/>
      <c r="F26" s="30"/>
      <c r="G26" s="30"/>
      <c r="H26" s="30"/>
      <c r="I26" s="30"/>
      <c r="J26" s="187" t="s">
        <v>228</v>
      </c>
      <c r="K26" s="389"/>
      <c r="L26" s="169" t="s">
        <v>214</v>
      </c>
      <c r="M26" s="30"/>
      <c r="N26" s="30"/>
      <c r="O26" s="30"/>
      <c r="P26" s="74"/>
    </row>
    <row r="27" spans="1:16" ht="15" customHeight="1" x14ac:dyDescent="0.35">
      <c r="A27" s="472"/>
      <c r="B27" s="73" t="s">
        <v>246</v>
      </c>
      <c r="C27" s="30" t="s">
        <v>242</v>
      </c>
      <c r="D27" s="67"/>
      <c r="E27" s="30"/>
      <c r="F27" s="30"/>
      <c r="G27" s="30"/>
      <c r="H27" s="30"/>
      <c r="I27" s="30"/>
      <c r="J27" s="30"/>
      <c r="K27" s="184"/>
      <c r="L27" s="169" t="s">
        <v>243</v>
      </c>
      <c r="M27" s="30"/>
      <c r="N27" s="30"/>
      <c r="O27" s="30"/>
      <c r="P27" s="74"/>
    </row>
    <row r="28" spans="1:16" ht="15" customHeight="1" x14ac:dyDescent="0.35">
      <c r="A28" s="472"/>
      <c r="B28" s="73" t="s">
        <v>248</v>
      </c>
      <c r="C28" s="30" t="s">
        <v>245</v>
      </c>
      <c r="D28" s="67"/>
      <c r="E28" s="30"/>
      <c r="F28" s="30"/>
      <c r="G28" s="30"/>
      <c r="H28" s="30"/>
      <c r="I28" s="30"/>
      <c r="J28" s="187" t="s">
        <v>228</v>
      </c>
      <c r="K28" s="184"/>
      <c r="L28" s="169" t="s">
        <v>214</v>
      </c>
      <c r="M28" s="30"/>
      <c r="N28" s="30"/>
      <c r="O28" s="30"/>
      <c r="P28" s="74"/>
    </row>
    <row r="29" spans="1:16" ht="15" customHeight="1" x14ac:dyDescent="0.35">
      <c r="A29" s="472"/>
      <c r="B29" s="73" t="s">
        <v>251</v>
      </c>
      <c r="C29" s="30" t="s">
        <v>247</v>
      </c>
      <c r="D29" s="67"/>
      <c r="E29" s="30"/>
      <c r="F29" s="30"/>
      <c r="G29" s="30"/>
      <c r="H29" s="30"/>
      <c r="I29" s="30"/>
      <c r="J29" s="187" t="s">
        <v>228</v>
      </c>
      <c r="K29" s="184"/>
      <c r="L29" s="169" t="s">
        <v>214</v>
      </c>
      <c r="M29" s="30"/>
      <c r="N29" s="30"/>
      <c r="O29" s="30"/>
      <c r="P29" s="74"/>
    </row>
    <row r="30" spans="1:16" ht="15" customHeight="1" x14ac:dyDescent="0.35">
      <c r="A30" s="472"/>
      <c r="B30" s="73" t="s">
        <v>401</v>
      </c>
      <c r="C30" s="30" t="s">
        <v>249</v>
      </c>
      <c r="D30" s="30"/>
      <c r="E30" s="30"/>
      <c r="F30" s="30"/>
      <c r="G30" s="30"/>
      <c r="H30" s="30"/>
      <c r="I30" s="30"/>
      <c r="J30" s="30"/>
      <c r="K30" s="184"/>
      <c r="L30" s="169" t="s">
        <v>250</v>
      </c>
      <c r="M30" s="30"/>
      <c r="N30" s="30"/>
      <c r="O30" s="30"/>
      <c r="P30" s="74"/>
    </row>
    <row r="31" spans="1:16" ht="15" customHeight="1" x14ac:dyDescent="0.35">
      <c r="A31" s="472"/>
      <c r="B31" s="73" t="s">
        <v>414</v>
      </c>
      <c r="C31" s="30" t="s">
        <v>252</v>
      </c>
      <c r="D31" s="30"/>
      <c r="E31" s="30"/>
      <c r="F31" s="30"/>
      <c r="G31" s="30"/>
      <c r="H31" s="30"/>
      <c r="I31" s="30"/>
      <c r="J31" s="30"/>
      <c r="K31" s="451"/>
      <c r="L31" s="169" t="s">
        <v>250</v>
      </c>
      <c r="M31" s="30"/>
      <c r="N31" s="30"/>
      <c r="O31" s="30"/>
      <c r="P31" s="74"/>
    </row>
    <row r="32" spans="1:16" ht="3.75" customHeight="1" x14ac:dyDescent="0.35">
      <c r="A32" s="473"/>
      <c r="B32" s="76"/>
      <c r="C32" s="77"/>
      <c r="D32" s="77"/>
      <c r="E32" s="77"/>
      <c r="F32" s="77"/>
      <c r="G32" s="77"/>
      <c r="H32" s="77"/>
      <c r="I32" s="77"/>
      <c r="J32" s="77"/>
      <c r="K32" s="77"/>
      <c r="L32" s="77"/>
      <c r="M32" s="77"/>
      <c r="N32" s="77"/>
      <c r="O32" s="77"/>
      <c r="P32" s="78"/>
    </row>
    <row r="65" ht="12.75" customHeight="1" x14ac:dyDescent="0.35"/>
  </sheetData>
  <sheetProtection algorithmName="SHA-512" hashValue="QgohajuU/q22XZylFyMw4BQuXi9YcOJ3scg9CMWY5bR7lLnNT46wduf3VOP+/R7kXA0X2webI4FQh/1F9g/Jrg==" saltValue="W00HZ3BsCZoZzf3FDQF6bg==" spinCount="100000" sheet="1" selectLockedCells="1"/>
  <mergeCells count="1">
    <mergeCell ref="A4:A32"/>
  </mergeCells>
  <pageMargins left="0.78740157480314965" right="0.39370078740157483" top="0.39370078740157483" bottom="0.39370078740157483" header="0.11811023622047245" footer="0.11811023622047245"/>
  <pageSetup paperSize="9" scale="86"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0C5E2-CB24-4FC5-A5DD-32FE8E6946C7}">
  <sheetPr>
    <tabColor rgb="FF92D050"/>
  </sheetPr>
  <dimension ref="A1:R22"/>
  <sheetViews>
    <sheetView showGridLines="0" zoomScaleNormal="100" workbookViewId="0">
      <selection activeCell="H12" sqref="H12"/>
    </sheetView>
  </sheetViews>
  <sheetFormatPr baseColWidth="10" defaultColWidth="11.3984375" defaultRowHeight="12.75" x14ac:dyDescent="0.35"/>
  <cols>
    <col min="1" max="1" width="4" style="1" customWidth="1"/>
    <col min="2" max="2" width="3.1328125" style="1" customWidth="1"/>
    <col min="3" max="4" width="5.59765625" style="1" customWidth="1"/>
    <col min="5" max="6" width="12.1328125" style="1" customWidth="1"/>
    <col min="7" max="7" width="6.86328125" style="1" customWidth="1"/>
    <col min="8" max="15" width="12.86328125" style="1" customWidth="1"/>
    <col min="16" max="16" width="1.265625" style="1" customWidth="1"/>
    <col min="17" max="16384" width="11.3984375" style="1"/>
  </cols>
  <sheetData>
    <row r="1" spans="1:18" s="25" customFormat="1" ht="18.95" customHeight="1" x14ac:dyDescent="0.35">
      <c r="A1" s="21" t="str">
        <f>Inhaltsverzeichnis!$A$1</f>
        <v>Digitaler Branchen-Kompass</v>
      </c>
      <c r="B1" s="21"/>
      <c r="O1" s="27"/>
      <c r="P1" s="68"/>
    </row>
    <row r="2" spans="1:18" s="25" customFormat="1" ht="15.75" customHeight="1" x14ac:dyDescent="0.35">
      <c r="A2" s="22" t="str">
        <f>Inhaltsverzeichnis!$A$2</f>
        <v>Datenerhebungsbogen - Bezugsjahr 2025</v>
      </c>
      <c r="B2" s="22"/>
      <c r="P2" s="26"/>
    </row>
    <row r="3" spans="1:18" ht="7.5" customHeight="1" x14ac:dyDescent="0.35">
      <c r="B3" s="25"/>
      <c r="C3" s="25"/>
      <c r="D3" s="25"/>
      <c r="E3" s="25"/>
      <c r="F3" s="25"/>
      <c r="G3" s="25"/>
      <c r="H3" s="25"/>
      <c r="I3" s="25"/>
      <c r="J3" s="25"/>
      <c r="K3" s="25"/>
      <c r="L3" s="25"/>
      <c r="M3" s="25"/>
      <c r="N3" s="25"/>
      <c r="O3" s="25"/>
      <c r="P3" s="25"/>
      <c r="Q3" s="23"/>
      <c r="R3" s="23"/>
    </row>
    <row r="4" spans="1:18" ht="18" customHeight="1" x14ac:dyDescent="0.35">
      <c r="A4" s="471" t="str">
        <f>Allgemein!$A$4</f>
        <v>BASISPAKET</v>
      </c>
      <c r="B4" s="69" t="s">
        <v>40</v>
      </c>
      <c r="C4" s="70"/>
      <c r="D4" s="71"/>
      <c r="E4" s="71"/>
      <c r="F4" s="71"/>
      <c r="G4" s="71"/>
      <c r="H4" s="71"/>
      <c r="I4" s="71"/>
      <c r="J4" s="71"/>
      <c r="K4" s="71"/>
      <c r="L4" s="71"/>
      <c r="M4" s="71"/>
      <c r="N4" s="71"/>
      <c r="O4" s="71"/>
      <c r="P4" s="72"/>
    </row>
    <row r="5" spans="1:18" ht="7.5" customHeight="1" x14ac:dyDescent="0.4">
      <c r="A5" s="472"/>
      <c r="B5" s="92"/>
      <c r="C5" s="91"/>
      <c r="D5" s="30"/>
      <c r="E5" s="30"/>
      <c r="F5" s="30"/>
      <c r="G5" s="30"/>
      <c r="H5" s="30"/>
      <c r="I5" s="30"/>
      <c r="J5" s="30"/>
      <c r="K5" s="30"/>
      <c r="L5" s="30"/>
      <c r="M5" s="30"/>
      <c r="N5" s="30"/>
      <c r="O5" s="30"/>
      <c r="P5" s="74"/>
    </row>
    <row r="6" spans="1:18" ht="15" customHeight="1" x14ac:dyDescent="0.4">
      <c r="A6" s="472"/>
      <c r="B6" s="91" t="s">
        <v>1124</v>
      </c>
      <c r="C6" s="91"/>
      <c r="D6" s="30"/>
      <c r="E6" s="30"/>
      <c r="F6" s="30"/>
      <c r="G6" s="30"/>
      <c r="H6" s="30"/>
      <c r="I6" s="30"/>
      <c r="J6" s="30"/>
      <c r="K6" s="30"/>
      <c r="L6" s="30"/>
      <c r="M6" s="163"/>
      <c r="N6" s="30"/>
      <c r="O6" s="30"/>
      <c r="P6" s="74"/>
    </row>
    <row r="7" spans="1:18" ht="15" customHeight="1" x14ac:dyDescent="0.35">
      <c r="A7" s="472"/>
      <c r="B7" s="89"/>
      <c r="C7" s="81" t="s">
        <v>1063</v>
      </c>
      <c r="D7" s="30"/>
      <c r="E7" s="30"/>
      <c r="F7" s="30"/>
      <c r="G7" s="30"/>
      <c r="H7" s="30"/>
      <c r="I7" s="30"/>
      <c r="J7" s="30"/>
      <c r="K7" s="30"/>
      <c r="L7" s="30"/>
      <c r="M7" s="30"/>
      <c r="N7" s="30"/>
      <c r="O7" s="30"/>
      <c r="P7" s="74"/>
    </row>
    <row r="8" spans="1:18" ht="15" customHeight="1" x14ac:dyDescent="0.35">
      <c r="A8" s="472"/>
      <c r="B8" s="89"/>
      <c r="C8" s="81" t="s">
        <v>1064</v>
      </c>
      <c r="D8" s="30"/>
      <c r="E8" s="30"/>
      <c r="F8" s="155"/>
      <c r="G8" s="155"/>
      <c r="H8" s="30"/>
      <c r="I8" s="30"/>
      <c r="J8" s="30"/>
      <c r="K8" s="30"/>
      <c r="L8" s="30"/>
      <c r="M8" s="30"/>
      <c r="N8" s="30"/>
      <c r="O8" s="30"/>
      <c r="P8" s="74"/>
    </row>
    <row r="9" spans="1:18" ht="4.5" customHeight="1" thickBot="1" x14ac:dyDescent="0.4">
      <c r="A9" s="472"/>
      <c r="B9" s="96"/>
      <c r="C9" s="30"/>
      <c r="D9" s="30"/>
      <c r="E9" s="30"/>
      <c r="F9" s="30"/>
      <c r="G9" s="30"/>
      <c r="H9" s="30"/>
      <c r="I9" s="30"/>
      <c r="J9" s="30"/>
      <c r="K9" s="30"/>
      <c r="L9" s="30"/>
      <c r="M9" s="30"/>
      <c r="N9" s="30"/>
      <c r="O9" s="30"/>
      <c r="P9" s="74"/>
    </row>
    <row r="10" spans="1:18" ht="15" customHeight="1" x14ac:dyDescent="0.35">
      <c r="A10" s="472"/>
      <c r="B10" s="96"/>
      <c r="C10" s="552" t="s">
        <v>469</v>
      </c>
      <c r="D10" s="553"/>
      <c r="E10" s="553"/>
      <c r="F10" s="554"/>
      <c r="G10" s="97" t="s">
        <v>470</v>
      </c>
      <c r="H10" s="97" t="s">
        <v>806</v>
      </c>
      <c r="I10" s="97" t="s">
        <v>807</v>
      </c>
      <c r="J10" s="97" t="s">
        <v>808</v>
      </c>
      <c r="K10" s="97" t="s">
        <v>588</v>
      </c>
      <c r="L10" s="97" t="s">
        <v>809</v>
      </c>
      <c r="M10" s="97" t="s">
        <v>810</v>
      </c>
      <c r="N10" s="97" t="s">
        <v>811</v>
      </c>
      <c r="O10" s="97" t="s">
        <v>812</v>
      </c>
      <c r="P10" s="74"/>
    </row>
    <row r="11" spans="1:18" ht="65.099999999999994" customHeight="1" x14ac:dyDescent="0.35">
      <c r="A11" s="472"/>
      <c r="B11" s="96"/>
      <c r="C11" s="555"/>
      <c r="D11" s="556"/>
      <c r="E11" s="556"/>
      <c r="F11" s="557"/>
      <c r="G11" s="98" t="s">
        <v>473</v>
      </c>
      <c r="H11" s="349" t="s">
        <v>1125</v>
      </c>
      <c r="I11" s="349" t="s">
        <v>1066</v>
      </c>
      <c r="J11" s="349" t="s">
        <v>1067</v>
      </c>
      <c r="K11" s="349" t="s">
        <v>1068</v>
      </c>
      <c r="L11" s="349" t="s">
        <v>1069</v>
      </c>
      <c r="M11" s="349" t="s">
        <v>1070</v>
      </c>
      <c r="N11" s="349" t="s">
        <v>1071</v>
      </c>
      <c r="O11" s="349" t="s">
        <v>442</v>
      </c>
      <c r="P11" s="74"/>
    </row>
    <row r="12" spans="1:18" ht="15" customHeight="1" x14ac:dyDescent="0.35">
      <c r="A12" s="472"/>
      <c r="B12" s="96"/>
      <c r="C12" s="101">
        <v>1</v>
      </c>
      <c r="D12" s="102" t="s">
        <v>480</v>
      </c>
      <c r="E12" s="102"/>
      <c r="F12" s="103"/>
      <c r="G12" s="104" t="s">
        <v>481</v>
      </c>
      <c r="H12" s="442"/>
      <c r="I12" s="442"/>
      <c r="J12" s="442"/>
      <c r="K12" s="442"/>
      <c r="L12" s="442"/>
      <c r="M12" s="442"/>
      <c r="N12" s="442"/>
      <c r="O12" s="442"/>
      <c r="P12" s="74"/>
    </row>
    <row r="13" spans="1:18" ht="15" customHeight="1" x14ac:dyDescent="0.35">
      <c r="A13" s="472"/>
      <c r="B13" s="96"/>
      <c r="C13" s="165" t="s">
        <v>482</v>
      </c>
      <c r="D13" s="177" t="s">
        <v>483</v>
      </c>
      <c r="E13" s="102"/>
      <c r="F13" s="103"/>
      <c r="G13" s="104" t="s">
        <v>481</v>
      </c>
      <c r="H13" s="442"/>
      <c r="I13" s="442"/>
      <c r="J13" s="442"/>
      <c r="K13" s="442"/>
      <c r="L13" s="442"/>
      <c r="M13" s="442"/>
      <c r="N13" s="442"/>
      <c r="O13" s="442"/>
      <c r="P13" s="74"/>
    </row>
    <row r="14" spans="1:18" ht="15" customHeight="1" x14ac:dyDescent="0.35">
      <c r="A14" s="472"/>
      <c r="B14" s="96"/>
      <c r="C14" s="165" t="s">
        <v>484</v>
      </c>
      <c r="D14" s="177" t="s">
        <v>485</v>
      </c>
      <c r="E14" s="102"/>
      <c r="F14" s="103"/>
      <c r="G14" s="104" t="s">
        <v>481</v>
      </c>
      <c r="H14" s="442"/>
      <c r="I14" s="442"/>
      <c r="J14" s="442"/>
      <c r="K14" s="442"/>
      <c r="L14" s="442"/>
      <c r="M14" s="442"/>
      <c r="N14" s="442"/>
      <c r="O14" s="442"/>
      <c r="P14" s="74"/>
    </row>
    <row r="15" spans="1:18" ht="15" customHeight="1" x14ac:dyDescent="0.35">
      <c r="A15" s="472"/>
      <c r="B15" s="96"/>
      <c r="C15" s="165" t="s">
        <v>486</v>
      </c>
      <c r="D15" s="177" t="s">
        <v>487</v>
      </c>
      <c r="E15" s="102"/>
      <c r="F15" s="103"/>
      <c r="G15" s="104" t="s">
        <v>481</v>
      </c>
      <c r="H15" s="442"/>
      <c r="I15" s="442"/>
      <c r="J15" s="392"/>
      <c r="K15" s="392"/>
      <c r="L15" s="392"/>
      <c r="M15" s="392"/>
      <c r="N15" s="392"/>
      <c r="O15" s="392"/>
      <c r="P15" s="74"/>
      <c r="Q15" s="257"/>
    </row>
    <row r="16" spans="1:18" ht="15" customHeight="1" x14ac:dyDescent="0.35">
      <c r="A16" s="472"/>
      <c r="B16" s="96"/>
      <c r="C16" s="165" t="s">
        <v>488</v>
      </c>
      <c r="D16" s="177" t="s">
        <v>489</v>
      </c>
      <c r="E16" s="102"/>
      <c r="F16" s="103"/>
      <c r="G16" s="104" t="s">
        <v>481</v>
      </c>
      <c r="H16" s="392"/>
      <c r="I16" s="392"/>
      <c r="J16" s="392"/>
      <c r="K16" s="392"/>
      <c r="L16" s="392"/>
      <c r="M16" s="392"/>
      <c r="N16" s="392"/>
      <c r="O16" s="392"/>
      <c r="P16" s="74"/>
    </row>
    <row r="17" spans="1:16" ht="15" customHeight="1" x14ac:dyDescent="0.35">
      <c r="A17" s="472"/>
      <c r="B17" s="96"/>
      <c r="C17" s="165" t="s">
        <v>490</v>
      </c>
      <c r="D17" s="177" t="s">
        <v>491</v>
      </c>
      <c r="E17" s="102"/>
      <c r="F17" s="103"/>
      <c r="G17" s="104" t="s">
        <v>481</v>
      </c>
      <c r="H17" s="392"/>
      <c r="I17" s="392"/>
      <c r="J17" s="392"/>
      <c r="K17" s="392"/>
      <c r="L17" s="392"/>
      <c r="M17" s="392"/>
      <c r="N17" s="392"/>
      <c r="O17" s="392"/>
      <c r="P17" s="74"/>
    </row>
    <row r="18" spans="1:16" ht="15" customHeight="1" x14ac:dyDescent="0.35">
      <c r="A18" s="472"/>
      <c r="B18" s="96"/>
      <c r="C18" s="165" t="s">
        <v>492</v>
      </c>
      <c r="D18" s="177" t="s">
        <v>493</v>
      </c>
      <c r="E18" s="102"/>
      <c r="F18" s="103"/>
      <c r="G18" s="104" t="s">
        <v>481</v>
      </c>
      <c r="H18" s="392"/>
      <c r="I18" s="392"/>
      <c r="J18" s="392"/>
      <c r="K18" s="392"/>
      <c r="L18" s="392"/>
      <c r="M18" s="392"/>
      <c r="N18" s="392"/>
      <c r="O18" s="392"/>
      <c r="P18" s="74"/>
    </row>
    <row r="19" spans="1:16" ht="15" customHeight="1" x14ac:dyDescent="0.35">
      <c r="A19" s="472"/>
      <c r="B19" s="96"/>
      <c r="C19" s="101">
        <v>2</v>
      </c>
      <c r="D19" s="178" t="s">
        <v>496</v>
      </c>
      <c r="E19" s="175"/>
      <c r="F19" s="176"/>
      <c r="G19" s="104" t="s">
        <v>481</v>
      </c>
      <c r="H19" s="392"/>
      <c r="I19" s="392"/>
      <c r="J19" s="392"/>
      <c r="K19" s="392"/>
      <c r="L19" s="392"/>
      <c r="M19" s="392"/>
      <c r="N19" s="392"/>
      <c r="O19" s="392"/>
      <c r="P19" s="74"/>
    </row>
    <row r="20" spans="1:16" ht="15" customHeight="1" x14ac:dyDescent="0.35">
      <c r="A20" s="472"/>
      <c r="B20" s="96"/>
      <c r="C20" s="101">
        <v>3</v>
      </c>
      <c r="D20" s="105" t="s">
        <v>497</v>
      </c>
      <c r="E20" s="102"/>
      <c r="F20" s="103"/>
      <c r="G20" s="104" t="s">
        <v>498</v>
      </c>
      <c r="H20" s="443"/>
      <c r="I20" s="443"/>
      <c r="J20" s="443"/>
      <c r="K20" s="443"/>
      <c r="L20" s="443"/>
      <c r="M20" s="443"/>
      <c r="N20" s="443"/>
      <c r="O20" s="443"/>
      <c r="P20" s="74"/>
    </row>
    <row r="21" spans="1:16" ht="15" customHeight="1" x14ac:dyDescent="0.35">
      <c r="A21" s="472"/>
      <c r="B21" s="96"/>
      <c r="C21" s="106">
        <v>4</v>
      </c>
      <c r="D21" s="105" t="s">
        <v>499</v>
      </c>
      <c r="E21" s="105"/>
      <c r="F21" s="107"/>
      <c r="G21" s="104" t="s">
        <v>500</v>
      </c>
      <c r="H21" s="394"/>
      <c r="I21" s="394"/>
      <c r="J21" s="394"/>
      <c r="K21" s="394"/>
      <c r="L21" s="394"/>
      <c r="M21" s="394"/>
      <c r="N21" s="394"/>
      <c r="O21" s="394"/>
      <c r="P21" s="74"/>
    </row>
    <row r="22" spans="1:16" ht="3.75" customHeight="1" x14ac:dyDescent="0.35">
      <c r="A22" s="472"/>
      <c r="B22" s="341"/>
      <c r="C22" s="378"/>
      <c r="D22" s="378"/>
      <c r="E22" s="378"/>
      <c r="F22" s="378"/>
      <c r="G22" s="378"/>
      <c r="H22" s="378"/>
      <c r="I22" s="378"/>
      <c r="J22" s="378"/>
      <c r="K22" s="378"/>
      <c r="L22" s="378"/>
      <c r="M22" s="378"/>
      <c r="N22" s="378"/>
      <c r="O22" s="378"/>
      <c r="P22" s="78"/>
    </row>
  </sheetData>
  <sheetProtection algorithmName="SHA-512" hashValue="R2I+yWrskD7EkFegJQwHZ8UtQWmclC4voddLuj9PBeR2Ks8hJSEaFW7Oc2TUcXKUPbm0z8Ssrrs5j+aNpZBh0g==" saltValue="UFwoXTyQTC6viJQbAQxogw==" spinCount="100000" sheet="1" selectLockedCells="1"/>
  <mergeCells count="2">
    <mergeCell ref="C10:F11"/>
    <mergeCell ref="A4:A22"/>
  </mergeCells>
  <pageMargins left="0.78740157480314965" right="0.39370078740157483" top="0.39370078740157483" bottom="0.39370078740157483" header="0.11811023622047245" footer="0.11811023622047245"/>
  <pageSetup paperSize="9" scale="88"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9D881-D774-478E-B948-64B446620851}">
  <sheetPr>
    <tabColor rgb="FF92D050"/>
  </sheetPr>
  <dimension ref="A1:AA43"/>
  <sheetViews>
    <sheetView showGridLines="0" zoomScaleNormal="100" workbookViewId="0">
      <selection activeCell="L8" sqref="L8"/>
    </sheetView>
  </sheetViews>
  <sheetFormatPr baseColWidth="10" defaultColWidth="11.3984375" defaultRowHeight="12.75" x14ac:dyDescent="0.35"/>
  <cols>
    <col min="1" max="1" width="4" style="1" customWidth="1"/>
    <col min="2" max="5" width="3.1328125" style="1" customWidth="1"/>
    <col min="6" max="6" width="5.1328125" style="1" customWidth="1"/>
    <col min="7" max="8" width="10.59765625" style="1" customWidth="1"/>
    <col min="9" max="9" width="12.59765625" style="1" customWidth="1"/>
    <col min="10" max="10" width="3.1328125" style="1" customWidth="1"/>
    <col min="11" max="14" width="11.86328125" style="1" customWidth="1"/>
    <col min="15" max="15" width="11.59765625" style="1" customWidth="1"/>
    <col min="16" max="16" width="10.59765625" style="1" customWidth="1"/>
    <col min="17" max="17" width="5.3984375" style="1" customWidth="1"/>
    <col min="18" max="20" width="11.3984375" style="1"/>
    <col min="21" max="27" width="0" style="1" hidden="1" customWidth="1"/>
    <col min="28" max="16384" width="11.3984375" style="1"/>
  </cols>
  <sheetData>
    <row r="1" spans="1:27" ht="18.75" customHeight="1" x14ac:dyDescent="0.35">
      <c r="A1" s="21" t="str">
        <f>Inhaltsverzeichnis!$A$1</f>
        <v>Digitaler Branchen-Kompass</v>
      </c>
      <c r="B1" s="21"/>
      <c r="C1" s="25"/>
      <c r="D1" s="25"/>
      <c r="E1" s="25"/>
      <c r="F1" s="25"/>
      <c r="G1" s="25"/>
      <c r="H1" s="25"/>
      <c r="I1" s="25"/>
      <c r="J1" s="25"/>
      <c r="K1" s="25"/>
      <c r="L1" s="25"/>
      <c r="M1" s="25"/>
      <c r="N1" s="25"/>
      <c r="O1" s="25"/>
      <c r="P1" s="223"/>
      <c r="Q1" s="223"/>
    </row>
    <row r="2" spans="1:27" ht="15.75" customHeight="1" x14ac:dyDescent="0.35">
      <c r="A2" s="22" t="str">
        <f>Inhaltsverzeichnis!$A$2</f>
        <v>Datenerhebungsbogen - Bezugsjahr 2025</v>
      </c>
      <c r="B2" s="22"/>
      <c r="C2" s="25"/>
      <c r="D2" s="25"/>
      <c r="E2" s="25"/>
      <c r="F2" s="25"/>
      <c r="G2" s="25"/>
      <c r="H2" s="25"/>
      <c r="I2" s="25"/>
      <c r="J2" s="25"/>
      <c r="K2" s="25"/>
      <c r="L2" s="25"/>
      <c r="M2" s="25"/>
      <c r="N2" s="25"/>
      <c r="O2" s="25"/>
      <c r="P2" s="25"/>
      <c r="Q2" s="25"/>
      <c r="U2" s="28"/>
      <c r="V2" s="28"/>
      <c r="W2" s="28"/>
      <c r="X2" s="28"/>
      <c r="Y2" s="28"/>
      <c r="Z2" s="28"/>
      <c r="AA2" s="28"/>
    </row>
    <row r="3" spans="1:27" ht="7.5" customHeight="1" x14ac:dyDescent="0.35">
      <c r="B3" s="25"/>
      <c r="C3" s="25"/>
      <c r="D3" s="25"/>
      <c r="E3" s="25"/>
      <c r="F3" s="25"/>
      <c r="G3" s="25"/>
      <c r="H3" s="25"/>
      <c r="I3" s="25"/>
      <c r="J3" s="25"/>
      <c r="K3" s="25"/>
      <c r="L3" s="25"/>
      <c r="M3" s="25"/>
      <c r="N3" s="25"/>
      <c r="O3" s="25"/>
      <c r="P3" s="25"/>
      <c r="Q3" s="25"/>
      <c r="U3" s="28"/>
      <c r="V3" s="28"/>
      <c r="W3" s="28"/>
      <c r="X3" s="28"/>
      <c r="Y3" s="28"/>
      <c r="Z3" s="28"/>
      <c r="AA3" s="28"/>
    </row>
    <row r="4" spans="1:27" ht="18" customHeight="1" x14ac:dyDescent="0.35">
      <c r="A4" s="471" t="str">
        <f>Allgemein!$A$4</f>
        <v>BASISPAKET</v>
      </c>
      <c r="B4" s="69" t="s">
        <v>1126</v>
      </c>
      <c r="C4" s="70"/>
      <c r="D4" s="71"/>
      <c r="E4" s="71"/>
      <c r="F4" s="71"/>
      <c r="G4" s="71"/>
      <c r="H4" s="71"/>
      <c r="I4" s="71"/>
      <c r="J4" s="71"/>
      <c r="K4" s="71"/>
      <c r="L4" s="71"/>
      <c r="M4" s="71"/>
      <c r="N4" s="71"/>
      <c r="O4" s="71"/>
      <c r="P4" s="71"/>
      <c r="Q4" s="72"/>
      <c r="U4" s="28"/>
      <c r="V4" s="28"/>
      <c r="W4" s="28"/>
      <c r="X4" s="28"/>
      <c r="Y4" s="28"/>
      <c r="Z4" s="28"/>
      <c r="AA4" s="28"/>
    </row>
    <row r="5" spans="1:27" ht="7.5" customHeight="1" x14ac:dyDescent="0.35">
      <c r="A5" s="472"/>
      <c r="B5" s="73"/>
      <c r="C5" s="30"/>
      <c r="D5" s="30"/>
      <c r="E5" s="30"/>
      <c r="F5" s="30"/>
      <c r="G5" s="30"/>
      <c r="H5" s="30"/>
      <c r="I5" s="30"/>
      <c r="J5" s="30"/>
      <c r="K5" s="30"/>
      <c r="L5" s="30"/>
      <c r="M5" s="30"/>
      <c r="N5" s="30"/>
      <c r="O5" s="30"/>
      <c r="P5" s="30"/>
      <c r="Q5" s="74"/>
      <c r="U5" s="28"/>
      <c r="V5" s="28"/>
      <c r="W5" s="28"/>
      <c r="X5" s="28"/>
      <c r="Y5" s="28"/>
      <c r="Z5" s="28"/>
      <c r="AA5" s="28"/>
    </row>
    <row r="6" spans="1:27" ht="14.45" customHeight="1" x14ac:dyDescent="0.35">
      <c r="A6" s="472"/>
      <c r="B6" s="89"/>
      <c r="C6" s="154" t="s">
        <v>1127</v>
      </c>
      <c r="D6" s="30"/>
      <c r="E6" s="30"/>
      <c r="F6" s="30"/>
      <c r="G6" s="30"/>
      <c r="H6" s="30"/>
      <c r="I6" s="30"/>
      <c r="J6" s="30"/>
      <c r="K6" s="30"/>
      <c r="L6" s="30"/>
      <c r="M6" s="30"/>
      <c r="N6" s="30"/>
      <c r="O6" s="30"/>
      <c r="P6" s="30"/>
      <c r="Q6" s="74"/>
      <c r="U6" s="28"/>
      <c r="V6" s="28"/>
      <c r="W6" s="28"/>
      <c r="X6" s="28"/>
      <c r="Y6" s="28"/>
      <c r="Z6" s="28"/>
      <c r="AA6" s="28"/>
    </row>
    <row r="7" spans="1:27" ht="14.45" customHeight="1" x14ac:dyDescent="0.35">
      <c r="A7" s="472"/>
      <c r="B7" s="89"/>
      <c r="C7" s="154" t="s">
        <v>1128</v>
      </c>
      <c r="D7" s="30"/>
      <c r="E7" s="30"/>
      <c r="F7" s="30"/>
      <c r="G7" s="30"/>
      <c r="H7" s="30"/>
      <c r="I7" s="30"/>
      <c r="J7" s="30"/>
      <c r="K7" s="30"/>
      <c r="L7" s="30"/>
      <c r="M7" s="30"/>
      <c r="N7" s="30"/>
      <c r="O7" s="30"/>
      <c r="P7" s="30"/>
      <c r="Q7" s="74"/>
      <c r="U7" s="28"/>
      <c r="V7" s="28"/>
      <c r="W7" s="28"/>
      <c r="X7" s="28"/>
      <c r="Y7" s="28"/>
      <c r="Z7" s="28"/>
      <c r="AA7" s="28"/>
    </row>
    <row r="8" spans="1:27" ht="15" customHeight="1" x14ac:dyDescent="0.35">
      <c r="A8" s="472"/>
      <c r="B8" s="73" t="s">
        <v>92</v>
      </c>
      <c r="C8" s="30" t="s">
        <v>1129</v>
      </c>
      <c r="D8" s="30"/>
      <c r="E8" s="30"/>
      <c r="F8" s="30"/>
      <c r="G8" s="30"/>
      <c r="H8" s="30"/>
      <c r="I8" s="30"/>
      <c r="J8" s="30"/>
      <c r="K8" s="30"/>
      <c r="L8" s="184" t="str">
        <f>IF(Pers_FH!K20="","",Pers_FH!K20)</f>
        <v/>
      </c>
      <c r="M8" s="169" t="s">
        <v>214</v>
      </c>
      <c r="N8" s="30"/>
      <c r="O8" s="30"/>
      <c r="P8" s="30"/>
      <c r="Q8" s="74"/>
      <c r="U8" s="28"/>
      <c r="V8" s="28"/>
      <c r="W8" s="28"/>
      <c r="X8" s="28"/>
      <c r="Y8" s="28"/>
      <c r="Z8" s="28"/>
      <c r="AA8" s="28"/>
    </row>
    <row r="9" spans="1:27" ht="15" customHeight="1" x14ac:dyDescent="0.35">
      <c r="A9" s="472"/>
      <c r="B9" s="73"/>
      <c r="C9" s="174" t="s">
        <v>1130</v>
      </c>
      <c r="D9" s="30"/>
      <c r="E9" s="30"/>
      <c r="F9" s="30"/>
      <c r="G9" s="30"/>
      <c r="H9" s="30"/>
      <c r="I9" s="30"/>
      <c r="J9" s="30"/>
      <c r="K9" s="30"/>
      <c r="L9" s="184"/>
      <c r="M9" s="169" t="s">
        <v>214</v>
      </c>
      <c r="N9" s="30"/>
      <c r="O9" s="30"/>
      <c r="P9" s="30"/>
      <c r="Q9" s="74"/>
      <c r="U9" s="28"/>
      <c r="V9" s="28"/>
      <c r="W9" s="28"/>
      <c r="X9" s="28"/>
      <c r="Y9" s="28"/>
      <c r="Z9" s="28"/>
      <c r="AA9" s="28"/>
    </row>
    <row r="10" spans="1:27" ht="15" customHeight="1" x14ac:dyDescent="0.35">
      <c r="A10" s="472"/>
      <c r="B10" s="73"/>
      <c r="C10" s="174" t="s">
        <v>1131</v>
      </c>
      <c r="D10" s="30"/>
      <c r="E10" s="30"/>
      <c r="F10" s="30"/>
      <c r="G10" s="30"/>
      <c r="H10" s="30"/>
      <c r="I10" s="30"/>
      <c r="J10" s="30"/>
      <c r="K10" s="30"/>
      <c r="L10" s="184"/>
      <c r="M10" s="169" t="s">
        <v>214</v>
      </c>
      <c r="N10" s="30"/>
      <c r="O10" s="30"/>
      <c r="P10" s="30"/>
      <c r="Q10" s="74"/>
      <c r="U10" s="28"/>
      <c r="V10" s="28"/>
      <c r="W10" s="28"/>
      <c r="X10" s="28"/>
      <c r="Y10" s="28"/>
      <c r="Z10" s="28"/>
      <c r="AA10" s="28"/>
    </row>
    <row r="11" spans="1:27" ht="7.5" customHeight="1" x14ac:dyDescent="0.35">
      <c r="A11" s="472"/>
      <c r="B11" s="89"/>
      <c r="C11" s="154"/>
      <c r="D11" s="30"/>
      <c r="E11" s="30"/>
      <c r="F11" s="30"/>
      <c r="G11" s="30"/>
      <c r="H11" s="30"/>
      <c r="I11" s="30"/>
      <c r="J11" s="30"/>
      <c r="K11" s="30"/>
      <c r="L11" s="30"/>
      <c r="M11" s="30"/>
      <c r="N11" s="30"/>
      <c r="O11" s="30"/>
      <c r="P11" s="30"/>
      <c r="Q11" s="74"/>
      <c r="R11" s="32"/>
      <c r="U11" s="28"/>
      <c r="V11" s="28"/>
      <c r="W11" s="28"/>
      <c r="X11" s="28"/>
      <c r="Y11" s="28"/>
      <c r="Z11" s="28"/>
      <c r="AA11" s="28"/>
    </row>
    <row r="12" spans="1:27" ht="15" customHeight="1" x14ac:dyDescent="0.35">
      <c r="A12" s="472"/>
      <c r="B12" s="192" t="s">
        <v>110</v>
      </c>
      <c r="C12" s="169" t="s">
        <v>1075</v>
      </c>
      <c r="D12" s="30"/>
      <c r="E12" s="30"/>
      <c r="F12" s="30"/>
      <c r="G12" s="30"/>
      <c r="H12" s="30"/>
      <c r="I12" s="30"/>
      <c r="J12" s="30"/>
      <c r="K12" s="30"/>
      <c r="L12" s="30"/>
      <c r="M12" s="30"/>
      <c r="N12" s="30"/>
      <c r="O12" s="30"/>
      <c r="P12" s="30"/>
      <c r="Q12" s="74"/>
      <c r="R12" s="32"/>
      <c r="U12" s="28"/>
      <c r="V12" s="28"/>
      <c r="W12" s="28"/>
      <c r="X12" s="28"/>
      <c r="Y12" s="28"/>
      <c r="Z12" s="28"/>
      <c r="AA12" s="28"/>
    </row>
    <row r="13" spans="1:27" ht="15" customHeight="1" x14ac:dyDescent="0.35">
      <c r="A13" s="472"/>
      <c r="B13" s="75"/>
      <c r="C13" s="81"/>
      <c r="D13" s="30"/>
      <c r="E13" s="30"/>
      <c r="F13" s="30"/>
      <c r="G13" s="30"/>
      <c r="H13" s="30"/>
      <c r="I13" s="30"/>
      <c r="J13" s="30"/>
      <c r="K13" s="30"/>
      <c r="L13" s="601" t="s">
        <v>1132</v>
      </c>
      <c r="M13" s="604"/>
      <c r="N13" s="601" t="s">
        <v>1080</v>
      </c>
      <c r="O13" s="604"/>
      <c r="P13" s="30"/>
      <c r="Q13" s="74"/>
      <c r="R13" s="32"/>
      <c r="U13" s="28"/>
      <c r="V13" s="28"/>
      <c r="W13" s="28"/>
      <c r="X13" s="28"/>
      <c r="Y13" s="28"/>
      <c r="Z13" s="28"/>
      <c r="AA13" s="28"/>
    </row>
    <row r="14" spans="1:27" ht="15" customHeight="1" x14ac:dyDescent="0.35">
      <c r="A14" s="472"/>
      <c r="B14" s="75"/>
      <c r="C14" s="30" t="s">
        <v>1133</v>
      </c>
      <c r="D14" s="30"/>
      <c r="E14" s="30"/>
      <c r="F14" s="30"/>
      <c r="G14" s="30"/>
      <c r="H14" s="30"/>
      <c r="I14" s="30"/>
      <c r="J14" s="30"/>
      <c r="K14" s="30"/>
      <c r="L14" s="531"/>
      <c r="M14" s="532"/>
      <c r="N14" s="547"/>
      <c r="O14" s="548"/>
      <c r="P14" s="30"/>
      <c r="Q14" s="74"/>
      <c r="R14" s="32"/>
      <c r="U14" s="28"/>
      <c r="V14" s="28"/>
      <c r="W14" s="28"/>
      <c r="X14" s="28"/>
      <c r="Y14" s="28"/>
      <c r="Z14" s="28"/>
      <c r="AA14" s="28"/>
    </row>
    <row r="15" spans="1:27" ht="15" customHeight="1" x14ac:dyDescent="0.35">
      <c r="A15" s="472"/>
      <c r="B15" s="75"/>
      <c r="C15" s="30" t="s">
        <v>1134</v>
      </c>
      <c r="D15" s="30"/>
      <c r="E15" s="30"/>
      <c r="F15" s="30"/>
      <c r="G15" s="30"/>
      <c r="H15" s="30"/>
      <c r="I15" s="30"/>
      <c r="J15" s="30"/>
      <c r="K15" s="30"/>
      <c r="L15" s="531"/>
      <c r="M15" s="532"/>
      <c r="N15" s="547"/>
      <c r="O15" s="548"/>
      <c r="P15" s="30"/>
      <c r="Q15" s="74"/>
      <c r="R15" s="32"/>
      <c r="U15" s="28"/>
      <c r="V15" s="28"/>
      <c r="W15" s="28"/>
      <c r="X15" s="28"/>
      <c r="Y15" s="28"/>
      <c r="Z15" s="28"/>
      <c r="AA15" s="28"/>
    </row>
    <row r="16" spans="1:27" ht="15" customHeight="1" x14ac:dyDescent="0.35">
      <c r="A16" s="472"/>
      <c r="B16" s="75"/>
      <c r="C16" s="30" t="s">
        <v>1135</v>
      </c>
      <c r="D16" s="30"/>
      <c r="E16" s="30"/>
      <c r="F16" s="30"/>
      <c r="G16" s="30"/>
      <c r="H16" s="30"/>
      <c r="I16" s="30"/>
      <c r="J16" s="30"/>
      <c r="K16" s="30"/>
      <c r="L16" s="531"/>
      <c r="M16" s="532"/>
      <c r="N16" s="547"/>
      <c r="O16" s="548"/>
      <c r="P16" s="30"/>
      <c r="Q16" s="74"/>
      <c r="R16" s="32"/>
      <c r="U16" s="28"/>
      <c r="V16" s="28"/>
      <c r="W16" s="28"/>
      <c r="X16" s="28"/>
      <c r="Y16" s="28"/>
      <c r="Z16" s="28"/>
      <c r="AA16" s="28"/>
    </row>
    <row r="17" spans="1:27" ht="5.45" customHeight="1" x14ac:dyDescent="0.35">
      <c r="A17" s="472"/>
      <c r="B17" s="75"/>
      <c r="C17" s="81"/>
      <c r="D17" s="30"/>
      <c r="E17" s="30"/>
      <c r="F17" s="30"/>
      <c r="G17" s="30"/>
      <c r="H17" s="30"/>
      <c r="I17" s="30"/>
      <c r="J17" s="30"/>
      <c r="K17" s="30"/>
      <c r="L17" s="30"/>
      <c r="M17" s="30"/>
      <c r="N17" s="30"/>
      <c r="O17" s="30"/>
      <c r="P17" s="30"/>
      <c r="Q17" s="74"/>
      <c r="R17" s="32"/>
      <c r="U17" s="28"/>
      <c r="V17" s="28"/>
      <c r="W17" s="28"/>
      <c r="X17" s="28"/>
      <c r="Y17" s="28"/>
      <c r="Z17" s="28"/>
      <c r="AA17" s="28"/>
    </row>
    <row r="18" spans="1:27" ht="14.45" customHeight="1" x14ac:dyDescent="0.35">
      <c r="A18" s="472"/>
      <c r="B18" s="75" t="s">
        <v>160</v>
      </c>
      <c r="C18" s="30" t="s">
        <v>1136</v>
      </c>
      <c r="D18" s="30"/>
      <c r="E18" s="30"/>
      <c r="F18" s="30"/>
      <c r="G18" s="30"/>
      <c r="H18" s="30"/>
      <c r="I18" s="30"/>
      <c r="J18" s="30"/>
      <c r="K18" s="30"/>
      <c r="L18" s="30"/>
      <c r="M18" s="30"/>
      <c r="N18" s="30"/>
      <c r="O18" s="30"/>
      <c r="P18" s="30"/>
      <c r="Q18" s="74"/>
      <c r="R18" s="32"/>
      <c r="U18" s="28"/>
      <c r="V18" s="28"/>
      <c r="W18" s="28"/>
      <c r="X18" s="28"/>
      <c r="Y18" s="28"/>
      <c r="Z18" s="28"/>
      <c r="AA18" s="28"/>
    </row>
    <row r="19" spans="1:27" ht="14.45" customHeight="1" x14ac:dyDescent="0.35">
      <c r="A19" s="472"/>
      <c r="B19" s="75"/>
      <c r="C19" s="379" t="s">
        <v>1137</v>
      </c>
      <c r="D19" s="30"/>
      <c r="E19" s="30"/>
      <c r="F19" s="30"/>
      <c r="G19" s="30"/>
      <c r="H19" s="30"/>
      <c r="I19" s="30"/>
      <c r="J19" s="30"/>
      <c r="K19" s="30"/>
      <c r="L19" s="30"/>
      <c r="M19" s="30"/>
      <c r="N19" s="30"/>
      <c r="O19" s="30"/>
      <c r="P19" s="30"/>
      <c r="Q19" s="74"/>
      <c r="R19" s="32"/>
      <c r="U19" s="28"/>
      <c r="V19" s="28"/>
      <c r="W19" s="28"/>
      <c r="X19" s="28"/>
      <c r="Y19" s="28"/>
      <c r="Z19" s="28"/>
      <c r="AA19" s="28"/>
    </row>
    <row r="20" spans="1:27" ht="14.45" customHeight="1" x14ac:dyDescent="0.35">
      <c r="A20" s="472"/>
      <c r="B20" s="75"/>
      <c r="C20" s="24"/>
      <c r="D20" s="30" t="s">
        <v>1138</v>
      </c>
      <c r="E20" s="30"/>
      <c r="F20" s="30"/>
      <c r="G20" s="30"/>
      <c r="H20" s="30"/>
      <c r="I20" s="30"/>
      <c r="J20" s="30"/>
      <c r="K20" s="30"/>
      <c r="L20" s="30"/>
      <c r="M20" s="30"/>
      <c r="N20" s="30"/>
      <c r="O20" s="30"/>
      <c r="P20" s="30"/>
      <c r="Q20" s="74"/>
      <c r="R20" s="32"/>
      <c r="U20" s="28"/>
      <c r="V20" s="28"/>
      <c r="W20" s="28"/>
      <c r="X20" s="28"/>
      <c r="Y20" s="28"/>
      <c r="Z20" s="28"/>
      <c r="AA20" s="28"/>
    </row>
    <row r="21" spans="1:27" ht="14.45" customHeight="1" x14ac:dyDescent="0.35">
      <c r="A21" s="472"/>
      <c r="B21" s="75"/>
      <c r="C21" s="24"/>
      <c r="D21" s="30" t="s">
        <v>1139</v>
      </c>
      <c r="E21" s="30"/>
      <c r="F21" s="30"/>
      <c r="G21" s="30"/>
      <c r="H21" s="30"/>
      <c r="I21" s="30"/>
      <c r="J21" s="30"/>
      <c r="K21" s="30"/>
      <c r="L21" s="30"/>
      <c r="M21" s="30"/>
      <c r="N21" s="30"/>
      <c r="O21" s="30"/>
      <c r="P21" s="30"/>
      <c r="Q21" s="74"/>
      <c r="R21" s="32"/>
      <c r="U21" s="28"/>
      <c r="V21" s="28"/>
      <c r="W21" s="28"/>
      <c r="X21" s="28"/>
      <c r="Y21" s="28"/>
      <c r="Z21" s="28"/>
      <c r="AA21" s="28"/>
    </row>
    <row r="22" spans="1:27" ht="14.45" customHeight="1" x14ac:dyDescent="0.35">
      <c r="A22" s="472"/>
      <c r="B22" s="75"/>
      <c r="C22" s="24"/>
      <c r="D22" s="30" t="s">
        <v>1140</v>
      </c>
      <c r="E22" s="30"/>
      <c r="F22" s="30"/>
      <c r="G22" s="30"/>
      <c r="H22" s="30"/>
      <c r="I22" s="30"/>
      <c r="J22" s="30"/>
      <c r="K22" s="30"/>
      <c r="L22" s="30"/>
      <c r="M22" s="30"/>
      <c r="N22" s="30"/>
      <c r="O22" s="30"/>
      <c r="P22" s="30"/>
      <c r="Q22" s="74"/>
      <c r="R22" s="32"/>
      <c r="U22" s="28"/>
      <c r="V22" s="28"/>
      <c r="W22" s="28"/>
      <c r="X22" s="28"/>
      <c r="Y22" s="28"/>
      <c r="Z22" s="28"/>
      <c r="AA22" s="28"/>
    </row>
    <row r="23" spans="1:27" ht="14.45" customHeight="1" x14ac:dyDescent="0.35">
      <c r="A23" s="472"/>
      <c r="B23" s="75"/>
      <c r="C23" s="24"/>
      <c r="D23" s="30" t="s">
        <v>1141</v>
      </c>
      <c r="E23" s="30"/>
      <c r="F23" s="30"/>
      <c r="G23" s="30"/>
      <c r="H23" s="30"/>
      <c r="I23" s="30"/>
      <c r="J23" s="30"/>
      <c r="K23" s="30"/>
      <c r="L23" s="30"/>
      <c r="M23" s="30"/>
      <c r="N23" s="30"/>
      <c r="O23" s="30"/>
      <c r="P23" s="30"/>
      <c r="Q23" s="74"/>
      <c r="R23" s="32"/>
      <c r="U23" s="28"/>
      <c r="V23" s="28"/>
      <c r="W23" s="28"/>
      <c r="X23" s="28"/>
      <c r="Y23" s="28"/>
      <c r="Z23" s="28"/>
      <c r="AA23" s="28"/>
    </row>
    <row r="24" spans="1:27" ht="14.45" customHeight="1" x14ac:dyDescent="0.35">
      <c r="A24" s="472"/>
      <c r="B24" s="75"/>
      <c r="C24" s="30"/>
      <c r="D24" s="30"/>
      <c r="E24" s="30"/>
      <c r="F24" s="30"/>
      <c r="G24" s="30"/>
      <c r="H24" s="30"/>
      <c r="I24" s="30"/>
      <c r="J24" s="30"/>
      <c r="K24" s="30"/>
      <c r="L24" s="30"/>
      <c r="M24" s="30"/>
      <c r="N24" s="30"/>
      <c r="O24" s="30"/>
      <c r="P24" s="30"/>
      <c r="Q24" s="74"/>
      <c r="R24" s="32"/>
      <c r="U24" s="28"/>
      <c r="V24" s="28"/>
      <c r="W24" s="28"/>
      <c r="X24" s="28"/>
      <c r="Y24" s="28"/>
      <c r="Z24" s="28"/>
      <c r="AA24" s="28"/>
    </row>
    <row r="25" spans="1:27" ht="14.45" customHeight="1" x14ac:dyDescent="0.35">
      <c r="A25" s="472"/>
      <c r="B25" s="75"/>
      <c r="C25" s="379" t="s">
        <v>1142</v>
      </c>
      <c r="D25" s="30"/>
      <c r="E25" s="30"/>
      <c r="F25" s="30"/>
      <c r="G25" s="30"/>
      <c r="H25" s="30"/>
      <c r="I25" s="30"/>
      <c r="J25" s="30"/>
      <c r="K25" s="30"/>
      <c r="L25" s="30"/>
      <c r="M25" s="30"/>
      <c r="N25" s="30"/>
      <c r="O25" s="30"/>
      <c r="P25" s="30"/>
      <c r="Q25" s="74"/>
      <c r="R25" s="32"/>
      <c r="U25" s="28"/>
      <c r="V25" s="28"/>
      <c r="W25" s="28"/>
      <c r="X25" s="28"/>
      <c r="Y25" s="28"/>
      <c r="Z25" s="28"/>
      <c r="AA25" s="28"/>
    </row>
    <row r="26" spans="1:27" ht="14.45" customHeight="1" x14ac:dyDescent="0.35">
      <c r="A26" s="472"/>
      <c r="B26" s="75"/>
      <c r="C26" s="30" t="s">
        <v>1143</v>
      </c>
      <c r="D26" s="30"/>
      <c r="E26" s="30"/>
      <c r="F26" s="30"/>
      <c r="G26" s="30"/>
      <c r="H26" s="30"/>
      <c r="I26" s="184"/>
      <c r="J26" s="30" t="s">
        <v>719</v>
      </c>
      <c r="K26" s="30"/>
      <c r="L26" s="30"/>
      <c r="M26" s="30"/>
      <c r="N26" s="30"/>
      <c r="O26" s="30"/>
      <c r="P26" s="30"/>
      <c r="Q26" s="74"/>
      <c r="R26" s="32"/>
      <c r="U26" s="28"/>
      <c r="V26" s="28"/>
      <c r="W26" s="28"/>
      <c r="X26" s="28"/>
      <c r="Y26" s="28"/>
      <c r="Z26" s="28"/>
      <c r="AA26" s="28"/>
    </row>
    <row r="27" spans="1:27" ht="14.45" customHeight="1" x14ac:dyDescent="0.35">
      <c r="A27" s="472"/>
      <c r="B27" s="75"/>
      <c r="C27" s="30" t="s">
        <v>1144</v>
      </c>
      <c r="D27" s="30"/>
      <c r="E27" s="30"/>
      <c r="F27" s="30"/>
      <c r="G27" s="30"/>
      <c r="H27" s="30"/>
      <c r="I27" s="334"/>
      <c r="J27" s="30"/>
      <c r="K27" s="30"/>
      <c r="L27" s="30"/>
      <c r="M27" s="30"/>
      <c r="N27" s="30"/>
      <c r="O27" s="30"/>
      <c r="P27" s="30"/>
      <c r="Q27" s="74"/>
      <c r="R27" s="32"/>
      <c r="U27" s="28"/>
      <c r="V27" s="28"/>
      <c r="W27" s="28"/>
      <c r="X27" s="28"/>
      <c r="Y27" s="28"/>
      <c r="Z27" s="28"/>
      <c r="AA27" s="28"/>
    </row>
    <row r="28" spans="1:27" ht="14.45" customHeight="1" x14ac:dyDescent="0.35">
      <c r="A28" s="472"/>
      <c r="B28" s="75"/>
      <c r="C28" s="30"/>
      <c r="D28" s="30" t="s">
        <v>1145</v>
      </c>
      <c r="E28" s="30"/>
      <c r="F28" s="30"/>
      <c r="G28" s="30"/>
      <c r="H28" s="30"/>
      <c r="I28" s="184"/>
      <c r="J28" s="30" t="s">
        <v>719</v>
      </c>
      <c r="K28" s="30"/>
      <c r="L28" s="30" t="s">
        <v>1146</v>
      </c>
      <c r="M28" s="30"/>
      <c r="N28" s="184"/>
      <c r="O28" s="30" t="s">
        <v>719</v>
      </c>
      <c r="P28" s="30"/>
      <c r="Q28" s="74"/>
      <c r="R28" s="32"/>
      <c r="U28" s="28"/>
      <c r="V28" s="28"/>
      <c r="W28" s="28"/>
      <c r="X28" s="28"/>
      <c r="Y28" s="28"/>
      <c r="Z28" s="28"/>
      <c r="AA28" s="28"/>
    </row>
    <row r="29" spans="1:27" ht="14.45" customHeight="1" x14ac:dyDescent="0.35">
      <c r="A29" s="472"/>
      <c r="B29" s="75"/>
      <c r="C29" s="30"/>
      <c r="D29" s="30" t="s">
        <v>1147</v>
      </c>
      <c r="E29" s="30"/>
      <c r="F29" s="30"/>
      <c r="G29" s="30"/>
      <c r="H29" s="30"/>
      <c r="I29" s="184"/>
      <c r="J29" s="30" t="s">
        <v>719</v>
      </c>
      <c r="K29" s="30"/>
      <c r="L29" s="30" t="s">
        <v>1146</v>
      </c>
      <c r="M29" s="30"/>
      <c r="N29" s="184"/>
      <c r="O29" s="30" t="s">
        <v>719</v>
      </c>
      <c r="P29" s="30"/>
      <c r="Q29" s="74"/>
      <c r="R29" s="32"/>
      <c r="U29" s="28"/>
      <c r="V29" s="28"/>
      <c r="W29" s="28"/>
      <c r="X29" s="28"/>
      <c r="Y29" s="28"/>
      <c r="Z29" s="28"/>
      <c r="AA29" s="28"/>
    </row>
    <row r="30" spans="1:27" ht="14.45" customHeight="1" x14ac:dyDescent="0.35">
      <c r="A30" s="472"/>
      <c r="B30" s="75"/>
      <c r="C30" s="30"/>
      <c r="D30" s="30" t="s">
        <v>1148</v>
      </c>
      <c r="E30" s="30"/>
      <c r="F30" s="30"/>
      <c r="G30" s="30"/>
      <c r="H30" s="30"/>
      <c r="I30" s="184"/>
      <c r="J30" s="30" t="s">
        <v>719</v>
      </c>
      <c r="K30" s="30"/>
      <c r="L30" s="30" t="s">
        <v>1146</v>
      </c>
      <c r="M30" s="30"/>
      <c r="N30" s="184"/>
      <c r="O30" s="30" t="s">
        <v>719</v>
      </c>
      <c r="P30" s="30"/>
      <c r="Q30" s="74"/>
      <c r="R30" s="32"/>
      <c r="U30" s="28"/>
      <c r="V30" s="28"/>
      <c r="W30" s="28"/>
      <c r="X30" s="28"/>
      <c r="Y30" s="28"/>
      <c r="Z30" s="28"/>
      <c r="AA30" s="28"/>
    </row>
    <row r="31" spans="1:27" ht="14.45" customHeight="1" x14ac:dyDescent="0.35">
      <c r="A31" s="472"/>
      <c r="B31" s="75"/>
      <c r="C31" s="30"/>
      <c r="D31" s="30" t="s">
        <v>1149</v>
      </c>
      <c r="E31" s="30"/>
      <c r="F31" s="30"/>
      <c r="G31" s="30"/>
      <c r="H31" s="30"/>
      <c r="I31" s="184"/>
      <c r="J31" s="30" t="s">
        <v>719</v>
      </c>
      <c r="K31" s="30"/>
      <c r="L31" s="30" t="s">
        <v>1146</v>
      </c>
      <c r="M31" s="30"/>
      <c r="N31" s="184"/>
      <c r="O31" s="30" t="s">
        <v>719</v>
      </c>
      <c r="P31" s="30"/>
      <c r="Q31" s="74"/>
      <c r="R31" s="32"/>
      <c r="U31" s="28"/>
      <c r="V31" s="28"/>
      <c r="W31" s="28"/>
      <c r="X31" s="28"/>
      <c r="Y31" s="28"/>
      <c r="Z31" s="28"/>
      <c r="AA31" s="28"/>
    </row>
    <row r="32" spans="1:27" ht="14.45" customHeight="1" x14ac:dyDescent="0.35">
      <c r="A32" s="472"/>
      <c r="B32" s="75"/>
      <c r="C32" s="30"/>
      <c r="D32" s="30" t="s">
        <v>1150</v>
      </c>
      <c r="E32" s="30"/>
      <c r="F32" s="30"/>
      <c r="G32" s="30"/>
      <c r="H32" s="30"/>
      <c r="I32" s="184"/>
      <c r="J32" s="30" t="s">
        <v>719</v>
      </c>
      <c r="K32" s="30"/>
      <c r="L32" s="30"/>
      <c r="M32" s="30"/>
      <c r="N32" s="30"/>
      <c r="O32" s="30"/>
      <c r="P32" s="30"/>
      <c r="Q32" s="74"/>
      <c r="R32" s="32"/>
      <c r="U32" s="28"/>
      <c r="V32" s="28"/>
      <c r="W32" s="28"/>
      <c r="X32" s="28"/>
      <c r="Y32" s="28"/>
      <c r="Z32" s="28"/>
      <c r="AA32" s="28"/>
    </row>
    <row r="33" spans="1:27" ht="14.45" customHeight="1" x14ac:dyDescent="0.35">
      <c r="A33" s="472"/>
      <c r="B33" s="75"/>
      <c r="C33" s="30"/>
      <c r="D33" s="30" t="s">
        <v>1151</v>
      </c>
      <c r="E33" s="30"/>
      <c r="F33" s="30"/>
      <c r="G33" s="30"/>
      <c r="H33" s="30"/>
      <c r="I33" s="184"/>
      <c r="J33" s="30" t="s">
        <v>719</v>
      </c>
      <c r="K33" s="30"/>
      <c r="L33" s="30"/>
      <c r="M33" s="30"/>
      <c r="N33" s="30"/>
      <c r="O33" s="30"/>
      <c r="P33" s="30"/>
      <c r="Q33" s="74"/>
      <c r="R33" s="32"/>
      <c r="U33" s="28"/>
      <c r="V33" s="28"/>
      <c r="W33" s="28"/>
      <c r="X33" s="28"/>
      <c r="Y33" s="28"/>
      <c r="Z33" s="28"/>
      <c r="AA33" s="28"/>
    </row>
    <row r="34" spans="1:27" ht="14.45" customHeight="1" x14ac:dyDescent="0.35">
      <c r="A34" s="472"/>
      <c r="B34" s="75"/>
      <c r="C34" s="30"/>
      <c r="D34" s="30" t="s">
        <v>1152</v>
      </c>
      <c r="E34" s="30"/>
      <c r="F34" s="30"/>
      <c r="G34" s="30"/>
      <c r="H34" s="30"/>
      <c r="I34" s="184"/>
      <c r="J34" s="30" t="s">
        <v>719</v>
      </c>
      <c r="K34" s="30"/>
      <c r="L34" s="81" t="s">
        <v>293</v>
      </c>
      <c r="M34" s="30"/>
      <c r="N34" s="533"/>
      <c r="O34" s="534"/>
      <c r="P34" s="535"/>
      <c r="Q34" s="74"/>
      <c r="R34" s="32"/>
      <c r="U34" s="28"/>
      <c r="V34" s="28"/>
      <c r="W34" s="28"/>
      <c r="X34" s="28"/>
      <c r="Y34" s="28"/>
      <c r="Z34" s="28"/>
      <c r="AA34" s="28"/>
    </row>
    <row r="35" spans="1:27" ht="14.45" customHeight="1" x14ac:dyDescent="0.35">
      <c r="A35" s="472"/>
      <c r="B35" s="75"/>
      <c r="C35" s="30"/>
      <c r="D35" s="30"/>
      <c r="E35" s="30"/>
      <c r="F35" s="30"/>
      <c r="G35" s="30"/>
      <c r="H35" s="30"/>
      <c r="I35" s="30"/>
      <c r="J35" s="30"/>
      <c r="K35" s="30"/>
      <c r="L35" s="30"/>
      <c r="M35" s="30"/>
      <c r="N35" s="30"/>
      <c r="O35" s="30"/>
      <c r="P35" s="30"/>
      <c r="Q35" s="74"/>
      <c r="R35" s="32"/>
      <c r="U35" s="28"/>
      <c r="V35" s="28"/>
      <c r="W35" s="28"/>
      <c r="X35" s="28"/>
      <c r="Y35" s="28"/>
      <c r="Z35" s="28"/>
      <c r="AA35" s="28"/>
    </row>
    <row r="36" spans="1:27" ht="14.45" customHeight="1" x14ac:dyDescent="0.35">
      <c r="A36" s="472"/>
      <c r="B36" s="75" t="s">
        <v>237</v>
      </c>
      <c r="C36" s="30" t="s">
        <v>1106</v>
      </c>
      <c r="D36" s="30"/>
      <c r="E36" s="30"/>
      <c r="F36" s="30"/>
      <c r="G36" s="30"/>
      <c r="H36" s="30"/>
      <c r="I36" s="30"/>
      <c r="J36" s="30"/>
      <c r="K36" s="30"/>
      <c r="L36" s="30"/>
      <c r="M36" s="30"/>
      <c r="N36" s="30"/>
      <c r="O36" s="30"/>
      <c r="P36" s="30"/>
      <c r="Q36" s="74"/>
      <c r="R36" s="32"/>
      <c r="U36" s="28"/>
      <c r="V36" s="28"/>
      <c r="W36" s="28"/>
      <c r="X36" s="28"/>
      <c r="Y36" s="28"/>
      <c r="Z36" s="28"/>
      <c r="AA36" s="28"/>
    </row>
    <row r="37" spans="1:27" ht="14.45" customHeight="1" x14ac:dyDescent="0.35">
      <c r="A37" s="472"/>
      <c r="B37" s="75"/>
      <c r="C37" s="81" t="s">
        <v>1153</v>
      </c>
      <c r="D37" s="30"/>
      <c r="E37" s="30"/>
      <c r="F37" s="30"/>
      <c r="G37" s="30"/>
      <c r="H37" s="30"/>
      <c r="I37" s="30"/>
      <c r="J37" s="30"/>
      <c r="K37" s="30"/>
      <c r="L37" s="30"/>
      <c r="M37" s="30"/>
      <c r="N37" s="30"/>
      <c r="O37" s="30"/>
      <c r="P37" s="30"/>
      <c r="Q37" s="74"/>
      <c r="R37" s="32"/>
      <c r="U37" s="28"/>
      <c r="V37" s="28"/>
      <c r="W37" s="28"/>
      <c r="X37" s="28"/>
      <c r="Y37" s="28"/>
      <c r="Z37" s="28"/>
      <c r="AA37" s="28"/>
    </row>
    <row r="38" spans="1:27" ht="14.45" customHeight="1" x14ac:dyDescent="0.35">
      <c r="A38" s="472"/>
      <c r="B38" s="75"/>
      <c r="C38" s="81" t="s">
        <v>1108</v>
      </c>
      <c r="D38" s="30"/>
      <c r="E38" s="30"/>
      <c r="F38" s="30"/>
      <c r="G38" s="30"/>
      <c r="H38" s="30"/>
      <c r="I38" s="30"/>
      <c r="J38" s="30"/>
      <c r="K38" s="30"/>
      <c r="L38" s="30"/>
      <c r="M38" s="30"/>
      <c r="N38" s="30"/>
      <c r="O38" s="30"/>
      <c r="P38" s="30"/>
      <c r="Q38" s="74"/>
      <c r="R38" s="32"/>
      <c r="U38" s="28"/>
      <c r="V38" s="28"/>
      <c r="W38" s="28"/>
      <c r="X38" s="28"/>
      <c r="Y38" s="28"/>
      <c r="Z38" s="28"/>
      <c r="AA38" s="28"/>
    </row>
    <row r="39" spans="1:27" ht="14.45" customHeight="1" x14ac:dyDescent="0.35">
      <c r="A39" s="472"/>
      <c r="B39" s="75"/>
      <c r="C39" s="30"/>
      <c r="D39" s="30"/>
      <c r="E39" s="30"/>
      <c r="F39" s="30"/>
      <c r="G39" s="30"/>
      <c r="H39" s="30"/>
      <c r="I39" s="515" t="s">
        <v>1109</v>
      </c>
      <c r="J39" s="672"/>
      <c r="K39" s="516"/>
      <c r="L39" s="30"/>
      <c r="M39" s="30"/>
      <c r="N39" s="30"/>
      <c r="O39" s="30"/>
      <c r="P39" s="30"/>
      <c r="Q39" s="74"/>
      <c r="R39" s="32"/>
      <c r="U39" s="28"/>
      <c r="V39" s="28"/>
      <c r="W39" s="28"/>
      <c r="X39" s="28"/>
      <c r="Y39" s="28"/>
      <c r="Z39" s="28"/>
      <c r="AA39" s="28"/>
    </row>
    <row r="40" spans="1:27" ht="14.45" customHeight="1" x14ac:dyDescent="0.35">
      <c r="A40" s="472"/>
      <c r="B40" s="75"/>
      <c r="C40" s="30"/>
      <c r="D40" s="30"/>
      <c r="E40" s="30"/>
      <c r="F40" s="30"/>
      <c r="G40" s="30"/>
      <c r="H40" s="30"/>
      <c r="I40" s="517" t="s">
        <v>1110</v>
      </c>
      <c r="J40" s="674"/>
      <c r="K40" s="518"/>
      <c r="L40" s="30"/>
      <c r="M40" s="30"/>
      <c r="N40" s="30"/>
      <c r="O40" s="30"/>
      <c r="P40" s="30"/>
      <c r="Q40" s="74"/>
      <c r="R40" s="32"/>
      <c r="U40" s="28"/>
      <c r="V40" s="28"/>
      <c r="W40" s="28"/>
      <c r="X40" s="28"/>
      <c r="Y40" s="28"/>
      <c r="Z40" s="28"/>
      <c r="AA40" s="28"/>
    </row>
    <row r="41" spans="1:27" ht="14.45" customHeight="1" x14ac:dyDescent="0.35">
      <c r="A41" s="472"/>
      <c r="B41" s="75"/>
      <c r="C41" s="30"/>
      <c r="D41" s="30" t="s">
        <v>1154</v>
      </c>
      <c r="E41" s="30"/>
      <c r="F41" s="30"/>
      <c r="G41" s="30"/>
      <c r="H41" s="30"/>
      <c r="I41" s="531"/>
      <c r="J41" s="591"/>
      <c r="K41" s="532"/>
      <c r="L41" s="30"/>
      <c r="M41" s="30"/>
      <c r="N41" s="30"/>
      <c r="O41" s="30"/>
      <c r="P41" s="30"/>
      <c r="Q41" s="74"/>
      <c r="R41" s="32"/>
      <c r="U41" s="28"/>
      <c r="V41" s="28"/>
      <c r="W41" s="28"/>
      <c r="X41" s="28"/>
      <c r="Y41" s="28"/>
      <c r="Z41" s="28"/>
      <c r="AA41" s="28"/>
    </row>
    <row r="42" spans="1:27" ht="14.45" customHeight="1" x14ac:dyDescent="0.35">
      <c r="A42" s="472"/>
      <c r="B42" s="75"/>
      <c r="C42" s="30"/>
      <c r="D42" s="30" t="s">
        <v>1142</v>
      </c>
      <c r="E42" s="30"/>
      <c r="F42" s="30"/>
      <c r="G42" s="30"/>
      <c r="H42" s="30"/>
      <c r="I42" s="531"/>
      <c r="J42" s="591"/>
      <c r="K42" s="532"/>
      <c r="L42" s="30"/>
      <c r="M42" s="30"/>
      <c r="N42" s="30"/>
      <c r="O42" s="30"/>
      <c r="P42" s="30"/>
      <c r="Q42" s="74"/>
      <c r="R42" s="32"/>
      <c r="U42" s="28"/>
      <c r="V42" s="28"/>
      <c r="W42" s="28"/>
      <c r="X42" s="28"/>
      <c r="Y42" s="28"/>
      <c r="Z42" s="28"/>
      <c r="AA42" s="28"/>
    </row>
    <row r="43" spans="1:27" ht="8.4499999999999993" customHeight="1" x14ac:dyDescent="0.35">
      <c r="A43" s="473"/>
      <c r="B43" s="90"/>
      <c r="C43" s="77"/>
      <c r="D43" s="77"/>
      <c r="E43" s="77"/>
      <c r="F43" s="77"/>
      <c r="G43" s="77"/>
      <c r="H43" s="77"/>
      <c r="I43" s="77"/>
      <c r="J43" s="77"/>
      <c r="K43" s="77"/>
      <c r="L43" s="77"/>
      <c r="M43" s="77"/>
      <c r="N43" s="77"/>
      <c r="O43" s="77"/>
      <c r="P43" s="77"/>
      <c r="Q43" s="78"/>
      <c r="U43" s="28"/>
      <c r="V43" s="28"/>
      <c r="W43" s="28"/>
      <c r="X43" s="28"/>
      <c r="Y43" s="28"/>
      <c r="Z43" s="28"/>
      <c r="AA43" s="28"/>
    </row>
  </sheetData>
  <sheetProtection algorithmName="SHA-512" hashValue="ArMLGHMp4ExfWab5hcK1LZdcIDtNSz2tFBagOcHvZF4KNHhvfFBnfyLKHnM8ihlG5VVf28Pzvy8+MJyktfeW0Q==" saltValue="NTG7wiCQ9xwyuWiELZXE1Q==" spinCount="100000" sheet="1" selectLockedCells="1"/>
  <mergeCells count="14">
    <mergeCell ref="A4:A43"/>
    <mergeCell ref="N34:P34"/>
    <mergeCell ref="I39:K39"/>
    <mergeCell ref="I40:K40"/>
    <mergeCell ref="I41:K41"/>
    <mergeCell ref="I42:K42"/>
    <mergeCell ref="L13:M13"/>
    <mergeCell ref="N13:O13"/>
    <mergeCell ref="L14:M14"/>
    <mergeCell ref="N14:O14"/>
    <mergeCell ref="L15:M15"/>
    <mergeCell ref="N15:O15"/>
    <mergeCell ref="L16:M16"/>
    <mergeCell ref="N16:O16"/>
  </mergeCells>
  <pageMargins left="0.78740157480314965" right="0.39370078740157483" top="0.39370078740157483" bottom="0.39370078740157483" header="0.11811023622047245" footer="0.11811023622047245"/>
  <pageSetup paperSize="9" scale="92"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E9AEE-2D4A-49BB-BED5-124BF417CBA1}">
  <sheetPr>
    <tabColor rgb="FF002060"/>
  </sheetPr>
  <dimension ref="A1:R73"/>
  <sheetViews>
    <sheetView showGridLines="0" zoomScaleNormal="100" workbookViewId="0">
      <selection activeCell="D18" sqref="D18"/>
    </sheetView>
  </sheetViews>
  <sheetFormatPr baseColWidth="10" defaultColWidth="11.3984375" defaultRowHeight="12.75" x14ac:dyDescent="0.35"/>
  <cols>
    <col min="1" max="1" width="4" style="1" customWidth="1"/>
    <col min="2" max="2" width="3.1328125" style="1" customWidth="1"/>
    <col min="3" max="4" width="5.59765625" style="1" customWidth="1"/>
    <col min="5" max="5" width="12.1328125" style="1" customWidth="1"/>
    <col min="6" max="8" width="11.3984375" style="1" customWidth="1"/>
    <col min="9" max="9" width="9.86328125" style="1" customWidth="1"/>
    <col min="10" max="15" width="11.3984375" style="1" customWidth="1"/>
    <col min="16" max="16" width="8.59765625" style="1" customWidth="1"/>
    <col min="17" max="16384" width="11.3984375" style="1"/>
  </cols>
  <sheetData>
    <row r="1" spans="1:18" s="25" customFormat="1" ht="18.95" customHeight="1" x14ac:dyDescent="0.35">
      <c r="A1" s="21" t="str">
        <f>Inhaltsverzeichnis!$A$1</f>
        <v>Digitaler Branchen-Kompass</v>
      </c>
      <c r="B1" s="21"/>
      <c r="N1" s="27"/>
      <c r="O1" s="27"/>
      <c r="P1" s="27"/>
    </row>
    <row r="2" spans="1:18" s="25" customFormat="1" ht="15.75" customHeight="1" x14ac:dyDescent="0.35">
      <c r="A2" s="22" t="str">
        <f>Inhaltsverzeichnis!$A$2</f>
        <v>Datenerhebungsbogen - Bezugsjahr 2025</v>
      </c>
      <c r="B2" s="22"/>
      <c r="L2" s="26"/>
      <c r="N2" s="26"/>
      <c r="O2" s="26"/>
      <c r="P2" s="26"/>
    </row>
    <row r="3" spans="1:18" ht="7.5" customHeight="1" x14ac:dyDescent="0.35">
      <c r="B3" s="25"/>
      <c r="C3" s="25"/>
      <c r="D3" s="25"/>
      <c r="E3" s="25"/>
      <c r="F3" s="25"/>
      <c r="G3" s="25"/>
      <c r="H3" s="25"/>
      <c r="I3" s="25"/>
      <c r="J3" s="25"/>
      <c r="K3" s="25"/>
      <c r="L3" s="25"/>
      <c r="M3" s="25"/>
      <c r="N3" s="25"/>
      <c r="O3" s="25"/>
      <c r="P3" s="25"/>
      <c r="Q3" s="23"/>
      <c r="R3" s="23"/>
    </row>
    <row r="4" spans="1:18" ht="18" customHeight="1" x14ac:dyDescent="0.35">
      <c r="A4" s="471" t="str">
        <f>Allgemein!$A$4</f>
        <v>BASISPAKET</v>
      </c>
      <c r="B4" s="69" t="s">
        <v>47</v>
      </c>
      <c r="C4" s="70"/>
      <c r="D4" s="71"/>
      <c r="E4" s="71"/>
      <c r="F4" s="71"/>
      <c r="G4" s="71"/>
      <c r="H4" s="71"/>
      <c r="I4" s="71"/>
      <c r="J4" s="71"/>
      <c r="K4" s="71"/>
      <c r="L4" s="71"/>
      <c r="M4" s="71"/>
      <c r="N4" s="71"/>
      <c r="O4" s="71"/>
      <c r="P4" s="72"/>
    </row>
    <row r="5" spans="1:18" ht="7.5" customHeight="1" x14ac:dyDescent="0.4">
      <c r="A5" s="472"/>
      <c r="B5" s="92"/>
      <c r="C5" s="91"/>
      <c r="D5" s="30"/>
      <c r="E5" s="30"/>
      <c r="F5" s="30"/>
      <c r="G5" s="30"/>
      <c r="H5" s="30"/>
      <c r="I5" s="30"/>
      <c r="J5" s="30"/>
      <c r="K5" s="30"/>
      <c r="L5" s="30"/>
      <c r="M5" s="30"/>
      <c r="N5" s="30"/>
      <c r="O5" s="30"/>
      <c r="P5" s="74"/>
    </row>
    <row r="6" spans="1:18" ht="13.15" x14ac:dyDescent="0.4">
      <c r="A6" s="472"/>
      <c r="B6" s="188" t="s">
        <v>1155</v>
      </c>
      <c r="C6" s="91"/>
      <c r="D6" s="30"/>
      <c r="E6" s="30"/>
      <c r="F6" s="30"/>
      <c r="G6" s="30"/>
      <c r="H6" s="30"/>
      <c r="I6" s="30"/>
      <c r="J6" s="30"/>
      <c r="K6" s="30"/>
      <c r="L6" s="30"/>
      <c r="M6" s="30"/>
      <c r="N6" s="30"/>
      <c r="O6" s="30"/>
      <c r="P6" s="74"/>
    </row>
    <row r="7" spans="1:18" ht="13.15" x14ac:dyDescent="0.4">
      <c r="A7" s="472"/>
      <c r="B7" s="188" t="s">
        <v>1156</v>
      </c>
      <c r="C7" s="91"/>
      <c r="D7" s="30"/>
      <c r="E7" s="30"/>
      <c r="F7" s="30"/>
      <c r="G7" s="30"/>
      <c r="H7" s="30"/>
      <c r="I7" s="30"/>
      <c r="J7" s="30"/>
      <c r="K7" s="30"/>
      <c r="L7" s="30"/>
      <c r="M7" s="30"/>
      <c r="N7" s="30"/>
      <c r="O7" s="30"/>
      <c r="P7" s="74"/>
    </row>
    <row r="8" spans="1:18" ht="13.15" x14ac:dyDescent="0.4">
      <c r="A8" s="472"/>
      <c r="B8" s="188" t="s">
        <v>1157</v>
      </c>
      <c r="C8" s="91"/>
      <c r="D8" s="30"/>
      <c r="E8" s="30"/>
      <c r="F8" s="30"/>
      <c r="G8" s="30"/>
      <c r="H8" s="30"/>
      <c r="I8" s="30"/>
      <c r="J8" s="30"/>
      <c r="K8" s="30"/>
      <c r="L8" s="30"/>
      <c r="M8" s="30"/>
      <c r="N8" s="30"/>
      <c r="O8" s="30"/>
      <c r="P8" s="74"/>
    </row>
    <row r="9" spans="1:18" ht="13.15" x14ac:dyDescent="0.4">
      <c r="A9" s="472"/>
      <c r="B9" s="188" t="s">
        <v>1158</v>
      </c>
      <c r="C9" s="91"/>
      <c r="D9" s="30"/>
      <c r="E9" s="30"/>
      <c r="F9" s="30"/>
      <c r="G9" s="30"/>
      <c r="H9" s="30"/>
      <c r="I9" s="30"/>
      <c r="J9" s="30"/>
      <c r="K9" s="30"/>
      <c r="L9" s="30"/>
      <c r="M9" s="30"/>
      <c r="N9" s="30"/>
      <c r="O9" s="30"/>
      <c r="P9" s="74"/>
    </row>
    <row r="10" spans="1:18" ht="13.15" x14ac:dyDescent="0.4">
      <c r="A10" s="472"/>
      <c r="B10" s="188" t="s">
        <v>1159</v>
      </c>
      <c r="C10" s="91"/>
      <c r="D10" s="30"/>
      <c r="E10" s="30"/>
      <c r="F10" s="30"/>
      <c r="G10" s="30"/>
      <c r="H10" s="30"/>
      <c r="I10" s="30"/>
      <c r="J10" s="30"/>
      <c r="K10" s="30"/>
      <c r="L10" s="30"/>
      <c r="M10" s="30"/>
      <c r="N10" s="30"/>
      <c r="O10" s="30"/>
      <c r="P10" s="74"/>
    </row>
    <row r="11" spans="1:18" ht="13.15" x14ac:dyDescent="0.4">
      <c r="A11" s="472"/>
      <c r="B11" s="188" t="s">
        <v>1160</v>
      </c>
      <c r="C11" s="91"/>
      <c r="D11" s="30"/>
      <c r="E11" s="30"/>
      <c r="F11" s="30"/>
      <c r="G11" s="30"/>
      <c r="H11" s="30"/>
      <c r="I11" s="30"/>
      <c r="J11" s="30"/>
      <c r="K11" s="30"/>
      <c r="L11" s="30"/>
      <c r="M11" s="30"/>
      <c r="N11" s="30"/>
      <c r="O11" s="30"/>
      <c r="P11" s="74"/>
    </row>
    <row r="12" spans="1:18" ht="13.15" x14ac:dyDescent="0.4">
      <c r="A12" s="472"/>
      <c r="B12" s="188" t="s">
        <v>1161</v>
      </c>
      <c r="C12" s="91"/>
      <c r="D12" s="30"/>
      <c r="E12" s="30"/>
      <c r="F12" s="30"/>
      <c r="G12" s="30"/>
      <c r="H12" s="30"/>
      <c r="I12" s="30"/>
      <c r="J12" s="30"/>
      <c r="K12" s="30"/>
      <c r="L12" s="30"/>
      <c r="M12" s="30"/>
      <c r="N12" s="30"/>
      <c r="O12" s="30"/>
      <c r="P12" s="74"/>
    </row>
    <row r="13" spans="1:18" ht="13.15" x14ac:dyDescent="0.4">
      <c r="A13" s="472"/>
      <c r="B13" s="92"/>
      <c r="C13" s="91"/>
      <c r="D13" s="30"/>
      <c r="E13" s="30"/>
      <c r="F13" s="30"/>
      <c r="G13" s="30"/>
      <c r="H13" s="30"/>
      <c r="I13" s="30"/>
      <c r="J13" s="30"/>
      <c r="K13" s="30"/>
      <c r="L13" s="30"/>
      <c r="M13" s="30"/>
      <c r="N13" s="30"/>
      <c r="O13" s="30"/>
      <c r="P13" s="74"/>
    </row>
    <row r="14" spans="1:18" ht="12.6" customHeight="1" x14ac:dyDescent="0.4">
      <c r="A14" s="472"/>
      <c r="B14" s="91" t="s">
        <v>1162</v>
      </c>
      <c r="C14" s="91"/>
      <c r="D14" s="30"/>
      <c r="E14" s="30"/>
      <c r="F14" s="30"/>
      <c r="G14" s="30"/>
      <c r="H14" s="163"/>
      <c r="I14" s="30"/>
      <c r="J14" s="30"/>
      <c r="K14" s="30"/>
      <c r="L14" s="30"/>
      <c r="M14" s="30"/>
      <c r="N14" s="30"/>
      <c r="O14" s="30"/>
      <c r="P14" s="74"/>
    </row>
    <row r="15" spans="1:18" ht="3.75" customHeight="1" x14ac:dyDescent="0.35">
      <c r="A15" s="472"/>
      <c r="B15" s="89"/>
      <c r="C15" s="81"/>
      <c r="D15" s="30"/>
      <c r="E15" s="30"/>
      <c r="F15" s="30"/>
      <c r="G15" s="30"/>
      <c r="H15" s="30"/>
      <c r="I15" s="30"/>
      <c r="J15" s="30"/>
      <c r="K15" s="30"/>
      <c r="L15" s="30"/>
      <c r="M15" s="30"/>
      <c r="N15" s="30"/>
      <c r="O15" s="30"/>
      <c r="P15" s="74"/>
    </row>
    <row r="16" spans="1:18" ht="3.75" customHeight="1" x14ac:dyDescent="0.35">
      <c r="A16" s="472"/>
      <c r="B16" s="89"/>
      <c r="C16" s="81"/>
      <c r="D16" s="30"/>
      <c r="E16" s="30"/>
      <c r="F16" s="30"/>
      <c r="G16" s="30"/>
      <c r="H16" s="30"/>
      <c r="I16" s="30"/>
      <c r="J16" s="30"/>
      <c r="K16" s="30"/>
      <c r="L16" s="30"/>
      <c r="M16" s="30"/>
      <c r="N16" s="30"/>
      <c r="O16" s="30"/>
      <c r="P16" s="74"/>
    </row>
    <row r="17" spans="1:17" ht="15" customHeight="1" x14ac:dyDescent="0.35">
      <c r="A17" s="472"/>
      <c r="B17" s="73" t="s">
        <v>92</v>
      </c>
      <c r="C17" s="30" t="s">
        <v>1163</v>
      </c>
      <c r="D17" s="30"/>
      <c r="E17" s="30"/>
      <c r="F17" s="30"/>
      <c r="G17" s="30"/>
      <c r="H17" s="30"/>
      <c r="I17" s="30"/>
      <c r="J17" s="30"/>
      <c r="K17" s="30"/>
      <c r="L17" s="30"/>
      <c r="M17" s="30"/>
      <c r="N17" s="30"/>
      <c r="O17" s="30"/>
      <c r="P17" s="74"/>
      <c r="Q17" s="257"/>
    </row>
    <row r="18" spans="1:17" ht="15" customHeight="1" x14ac:dyDescent="0.35">
      <c r="A18" s="472"/>
      <c r="B18" s="73"/>
      <c r="C18" s="81"/>
      <c r="D18" s="24"/>
      <c r="E18" s="30" t="s">
        <v>1164</v>
      </c>
      <c r="F18" s="30"/>
      <c r="G18" s="30"/>
      <c r="H18" s="30"/>
      <c r="I18" s="30"/>
      <c r="J18" s="30"/>
      <c r="K18" s="30"/>
      <c r="L18" s="30"/>
      <c r="M18" s="30"/>
      <c r="N18" s="30"/>
      <c r="O18" s="30"/>
      <c r="P18" s="74"/>
    </row>
    <row r="19" spans="1:17" ht="15" customHeight="1" x14ac:dyDescent="0.35">
      <c r="A19" s="472"/>
      <c r="B19" s="73"/>
      <c r="C19" s="81"/>
      <c r="D19" s="24"/>
      <c r="E19" s="30" t="s">
        <v>1058</v>
      </c>
      <c r="F19" s="30"/>
      <c r="G19" s="30"/>
      <c r="H19" s="30"/>
      <c r="I19" s="30"/>
      <c r="J19" s="30"/>
      <c r="K19" s="30"/>
      <c r="L19" s="30"/>
      <c r="M19" s="30"/>
      <c r="N19" s="30"/>
      <c r="O19" s="30"/>
      <c r="P19" s="74"/>
    </row>
    <row r="20" spans="1:17" ht="3.75" customHeight="1" x14ac:dyDescent="0.35">
      <c r="A20" s="472"/>
      <c r="B20" s="73"/>
      <c r="C20" s="81"/>
      <c r="D20" s="30"/>
      <c r="E20" s="30"/>
      <c r="F20" s="30"/>
      <c r="G20" s="30"/>
      <c r="H20" s="30"/>
      <c r="I20" s="30"/>
      <c r="J20" s="30"/>
      <c r="K20" s="30"/>
      <c r="L20" s="30"/>
      <c r="M20" s="30"/>
      <c r="N20" s="30"/>
      <c r="O20" s="30"/>
      <c r="P20" s="74"/>
    </row>
    <row r="21" spans="1:17" ht="15" customHeight="1" x14ac:dyDescent="0.35">
      <c r="A21" s="472"/>
      <c r="B21" s="73" t="s">
        <v>736</v>
      </c>
      <c r="C21" s="30" t="s">
        <v>1165</v>
      </c>
      <c r="D21" s="30"/>
      <c r="E21" s="30"/>
      <c r="F21" s="30"/>
      <c r="G21" s="30"/>
      <c r="H21" s="30"/>
      <c r="I21" s="30"/>
      <c r="J21" s="187" t="s">
        <v>228</v>
      </c>
      <c r="K21" s="184"/>
      <c r="L21" s="169" t="s">
        <v>214</v>
      </c>
      <c r="M21" s="30"/>
      <c r="N21" s="30"/>
      <c r="O21" s="30"/>
      <c r="P21" s="74"/>
    </row>
    <row r="22" spans="1:17" ht="15" customHeight="1" x14ac:dyDescent="0.35">
      <c r="A22" s="472"/>
      <c r="B22" s="73"/>
      <c r="C22" s="30" t="s">
        <v>1166</v>
      </c>
      <c r="D22" s="30"/>
      <c r="E22" s="30"/>
      <c r="F22" s="30"/>
      <c r="G22" s="30"/>
      <c r="H22" s="30"/>
      <c r="I22" s="30"/>
      <c r="J22" s="187" t="s">
        <v>228</v>
      </c>
      <c r="K22" s="184"/>
      <c r="L22" s="169" t="s">
        <v>214</v>
      </c>
      <c r="M22" s="30"/>
      <c r="N22" s="30"/>
      <c r="O22" s="30"/>
      <c r="P22" s="74"/>
    </row>
    <row r="23" spans="1:17" ht="15" customHeight="1" x14ac:dyDescent="0.35">
      <c r="A23" s="472"/>
      <c r="B23" s="73"/>
      <c r="C23" s="30" t="s">
        <v>424</v>
      </c>
      <c r="D23" s="30"/>
      <c r="E23" s="30"/>
      <c r="F23" s="30"/>
      <c r="G23" s="30"/>
      <c r="H23" s="30"/>
      <c r="I23" s="30"/>
      <c r="J23" s="187" t="s">
        <v>228</v>
      </c>
      <c r="K23" s="184"/>
      <c r="L23" s="169" t="s">
        <v>214</v>
      </c>
      <c r="M23" s="30"/>
      <c r="N23" s="30"/>
      <c r="O23" s="30"/>
      <c r="P23" s="74"/>
    </row>
    <row r="24" spans="1:17" ht="15" customHeight="1" x14ac:dyDescent="0.35">
      <c r="A24" s="472"/>
      <c r="B24" s="73"/>
      <c r="C24" s="185" t="s">
        <v>1060</v>
      </c>
      <c r="D24" s="30"/>
      <c r="E24" s="30"/>
      <c r="F24" s="30"/>
      <c r="G24" s="30"/>
      <c r="H24" s="30"/>
      <c r="I24" s="30"/>
      <c r="J24" s="187" t="s">
        <v>228</v>
      </c>
      <c r="K24" s="184"/>
      <c r="L24" s="169" t="s">
        <v>214</v>
      </c>
      <c r="M24" s="30"/>
      <c r="N24" s="30"/>
      <c r="O24" s="30"/>
      <c r="P24" s="74"/>
    </row>
    <row r="25" spans="1:17" ht="7.5" customHeight="1" x14ac:dyDescent="0.35">
      <c r="A25" s="472"/>
      <c r="B25" s="73"/>
      <c r="C25" s="30"/>
      <c r="D25" s="30"/>
      <c r="E25" s="30"/>
      <c r="F25" s="30"/>
      <c r="G25" s="30"/>
      <c r="H25" s="30"/>
      <c r="I25" s="30"/>
      <c r="J25" s="30"/>
      <c r="K25" s="30"/>
      <c r="L25" s="30"/>
      <c r="M25" s="30"/>
      <c r="N25" s="30"/>
      <c r="O25" s="30"/>
      <c r="P25" s="74"/>
    </row>
    <row r="26" spans="1:17" ht="15" customHeight="1" x14ac:dyDescent="0.35">
      <c r="A26" s="472"/>
      <c r="B26" s="89" t="s">
        <v>426</v>
      </c>
      <c r="C26" s="81"/>
      <c r="D26" s="30"/>
      <c r="E26" s="30"/>
      <c r="F26" s="30"/>
      <c r="G26" s="30"/>
      <c r="H26" s="30"/>
      <c r="I26" s="30"/>
      <c r="J26" s="30"/>
      <c r="K26" s="30"/>
      <c r="L26" s="30"/>
      <c r="M26" s="30"/>
      <c r="N26" s="30"/>
      <c r="O26" s="30"/>
      <c r="P26" s="74"/>
    </row>
    <row r="27" spans="1:17" ht="15" customHeight="1" x14ac:dyDescent="0.35">
      <c r="A27" s="472"/>
      <c r="B27" s="89"/>
      <c r="C27" s="81" t="s">
        <v>1167</v>
      </c>
      <c r="D27" s="30"/>
      <c r="E27" s="30"/>
      <c r="F27" s="30"/>
      <c r="G27" s="30"/>
      <c r="H27" s="30"/>
      <c r="I27" s="30"/>
      <c r="J27" s="30"/>
      <c r="K27" s="30"/>
      <c r="L27" s="30"/>
      <c r="M27" s="30"/>
      <c r="N27" s="30"/>
      <c r="O27" s="30"/>
      <c r="P27" s="74"/>
    </row>
    <row r="28" spans="1:17" ht="15" customHeight="1" x14ac:dyDescent="0.35">
      <c r="A28" s="472"/>
      <c r="B28" s="73" t="s">
        <v>160</v>
      </c>
      <c r="C28" s="30" t="s">
        <v>801</v>
      </c>
      <c r="D28" s="30"/>
      <c r="E28" s="30"/>
      <c r="F28" s="30"/>
      <c r="G28" s="30"/>
      <c r="H28" s="30"/>
      <c r="I28" s="30"/>
      <c r="J28" s="187" t="s">
        <v>228</v>
      </c>
      <c r="K28" s="184"/>
      <c r="L28" s="169" t="s">
        <v>229</v>
      </c>
      <c r="M28" s="30"/>
      <c r="N28" s="184"/>
      <c r="O28" s="82" t="s">
        <v>214</v>
      </c>
      <c r="P28" s="74"/>
    </row>
    <row r="29" spans="1:17" ht="15" customHeight="1" x14ac:dyDescent="0.35">
      <c r="A29" s="472"/>
      <c r="B29" s="73"/>
      <c r="C29" s="174" t="s">
        <v>230</v>
      </c>
      <c r="D29" s="30"/>
      <c r="E29" s="30"/>
      <c r="F29" s="30"/>
      <c r="G29" s="30"/>
      <c r="H29" s="30"/>
      <c r="I29" s="30"/>
      <c r="J29" s="30"/>
      <c r="K29" s="184"/>
      <c r="L29" s="169" t="s">
        <v>214</v>
      </c>
      <c r="M29" s="30"/>
      <c r="N29" s="30"/>
      <c r="O29" s="30"/>
      <c r="P29" s="74"/>
    </row>
    <row r="30" spans="1:17" ht="15" customHeight="1" x14ac:dyDescent="0.35">
      <c r="A30" s="472"/>
      <c r="B30" s="73"/>
      <c r="C30" s="174" t="s">
        <v>231</v>
      </c>
      <c r="D30" s="30"/>
      <c r="E30" s="30"/>
      <c r="F30" s="30"/>
      <c r="G30" s="30"/>
      <c r="H30" s="30"/>
      <c r="I30" s="30"/>
      <c r="J30" s="30"/>
      <c r="K30" s="184"/>
      <c r="L30" s="169" t="s">
        <v>214</v>
      </c>
      <c r="M30" s="30"/>
      <c r="N30" s="30"/>
      <c r="O30" s="30"/>
      <c r="P30" s="74"/>
    </row>
    <row r="31" spans="1:17" ht="15" customHeight="1" x14ac:dyDescent="0.35">
      <c r="A31" s="472"/>
      <c r="B31" s="73" t="s">
        <v>237</v>
      </c>
      <c r="C31" s="30" t="s">
        <v>802</v>
      </c>
      <c r="D31" s="30"/>
      <c r="E31" s="30"/>
      <c r="F31" s="30"/>
      <c r="G31" s="30"/>
      <c r="H31" s="30"/>
      <c r="I31" s="30"/>
      <c r="J31" s="30"/>
      <c r="K31" s="388" t="str">
        <f>IF(K28="","",K28-IF(K39="",0,K39/260))</f>
        <v/>
      </c>
      <c r="L31" s="169" t="s">
        <v>214</v>
      </c>
      <c r="M31" s="30"/>
      <c r="N31" s="30"/>
      <c r="O31" s="30"/>
      <c r="P31" s="74"/>
    </row>
    <row r="32" spans="1:17" ht="15" customHeight="1" x14ac:dyDescent="0.35">
      <c r="A32" s="472"/>
      <c r="B32" s="73" t="s">
        <v>239</v>
      </c>
      <c r="C32" s="30" t="s">
        <v>803</v>
      </c>
      <c r="D32" s="30"/>
      <c r="E32" s="30"/>
      <c r="F32" s="30"/>
      <c r="G32" s="30"/>
      <c r="H32" s="30"/>
      <c r="I32" s="30"/>
      <c r="J32" s="187" t="s">
        <v>235</v>
      </c>
      <c r="K32" s="31"/>
      <c r="L32" s="169" t="s">
        <v>236</v>
      </c>
      <c r="M32" s="30"/>
      <c r="N32" s="30"/>
      <c r="O32" s="30"/>
      <c r="P32" s="74"/>
    </row>
    <row r="33" spans="1:16" ht="15" customHeight="1" x14ac:dyDescent="0.35">
      <c r="A33" s="472"/>
      <c r="B33" s="73" t="s">
        <v>241</v>
      </c>
      <c r="C33" s="30" t="s">
        <v>238</v>
      </c>
      <c r="D33" s="30"/>
      <c r="E33" s="30"/>
      <c r="F33" s="30"/>
      <c r="G33" s="30"/>
      <c r="H33" s="30"/>
      <c r="I33" s="30"/>
      <c r="J33" s="187" t="s">
        <v>228</v>
      </c>
      <c r="K33" s="184"/>
      <c r="L33" s="169" t="s">
        <v>214</v>
      </c>
      <c r="M33" s="30"/>
      <c r="N33" s="30"/>
      <c r="O33" s="30"/>
      <c r="P33" s="74"/>
    </row>
    <row r="34" spans="1:16" ht="15" customHeight="1" x14ac:dyDescent="0.35">
      <c r="A34" s="472"/>
      <c r="B34" s="73" t="s">
        <v>244</v>
      </c>
      <c r="C34" s="352" t="s">
        <v>240</v>
      </c>
      <c r="D34" s="30"/>
      <c r="E34" s="30"/>
      <c r="F34" s="30"/>
      <c r="G34" s="30"/>
      <c r="H34" s="30"/>
      <c r="I34" s="30"/>
      <c r="J34" s="187" t="s">
        <v>228</v>
      </c>
      <c r="K34" s="184"/>
      <c r="L34" s="169" t="s">
        <v>214</v>
      </c>
      <c r="M34" s="30"/>
      <c r="N34" s="30"/>
      <c r="O34" s="30"/>
      <c r="P34" s="74"/>
    </row>
    <row r="35" spans="1:16" ht="15" customHeight="1" x14ac:dyDescent="0.35">
      <c r="A35" s="472"/>
      <c r="B35" s="73" t="s">
        <v>246</v>
      </c>
      <c r="C35" s="30" t="s">
        <v>242</v>
      </c>
      <c r="D35" s="67"/>
      <c r="E35" s="30"/>
      <c r="F35" s="30"/>
      <c r="G35" s="30"/>
      <c r="H35" s="30"/>
      <c r="I35" s="30"/>
      <c r="J35" s="30"/>
      <c r="K35" s="410"/>
      <c r="L35" s="169" t="s">
        <v>243</v>
      </c>
      <c r="M35" s="30"/>
      <c r="N35" s="30"/>
      <c r="O35" s="30"/>
      <c r="P35" s="74"/>
    </row>
    <row r="36" spans="1:16" ht="15" customHeight="1" x14ac:dyDescent="0.35">
      <c r="A36" s="472"/>
      <c r="B36" s="73" t="s">
        <v>248</v>
      </c>
      <c r="C36" s="30" t="s">
        <v>245</v>
      </c>
      <c r="D36" s="67"/>
      <c r="E36" s="30"/>
      <c r="F36" s="30"/>
      <c r="G36" s="30"/>
      <c r="H36" s="30"/>
      <c r="I36" s="30"/>
      <c r="J36" s="187" t="s">
        <v>228</v>
      </c>
      <c r="K36" s="184"/>
      <c r="L36" s="169" t="s">
        <v>214</v>
      </c>
      <c r="M36" s="30"/>
      <c r="N36" s="30"/>
      <c r="O36" s="30"/>
      <c r="P36" s="74"/>
    </row>
    <row r="37" spans="1:16" ht="15" customHeight="1" x14ac:dyDescent="0.35">
      <c r="A37" s="472"/>
      <c r="B37" s="73" t="s">
        <v>251</v>
      </c>
      <c r="C37" s="30" t="s">
        <v>247</v>
      </c>
      <c r="D37" s="67"/>
      <c r="E37" s="30"/>
      <c r="F37" s="30"/>
      <c r="G37" s="30"/>
      <c r="H37" s="30"/>
      <c r="I37" s="30"/>
      <c r="J37" s="187" t="s">
        <v>228</v>
      </c>
      <c r="K37" s="184"/>
      <c r="L37" s="169" t="s">
        <v>214</v>
      </c>
      <c r="M37" s="30"/>
      <c r="N37" s="30"/>
      <c r="O37" s="30"/>
      <c r="P37" s="74"/>
    </row>
    <row r="38" spans="1:16" ht="15" customHeight="1" x14ac:dyDescent="0.35">
      <c r="A38" s="472"/>
      <c r="B38" s="73" t="s">
        <v>401</v>
      </c>
      <c r="C38" s="30" t="s">
        <v>249</v>
      </c>
      <c r="D38" s="30"/>
      <c r="E38" s="30"/>
      <c r="F38" s="30"/>
      <c r="G38" s="30"/>
      <c r="H38" s="30"/>
      <c r="I38" s="30"/>
      <c r="J38" s="30"/>
      <c r="K38" s="184"/>
      <c r="L38" s="169" t="s">
        <v>250</v>
      </c>
      <c r="M38" s="30"/>
      <c r="N38" s="30"/>
      <c r="O38" s="30"/>
      <c r="P38" s="74"/>
    </row>
    <row r="39" spans="1:16" ht="15" customHeight="1" x14ac:dyDescent="0.35">
      <c r="A39" s="472"/>
      <c r="B39" s="73" t="s">
        <v>414</v>
      </c>
      <c r="C39" s="30" t="s">
        <v>252</v>
      </c>
      <c r="D39" s="30"/>
      <c r="E39" s="30"/>
      <c r="F39" s="30"/>
      <c r="G39" s="30"/>
      <c r="H39" s="30"/>
      <c r="I39" s="30"/>
      <c r="J39" s="30"/>
      <c r="K39" s="184"/>
      <c r="L39" s="169" t="s">
        <v>250</v>
      </c>
      <c r="M39" s="30"/>
      <c r="N39" s="30"/>
      <c r="O39" s="30"/>
      <c r="P39" s="74"/>
    </row>
    <row r="40" spans="1:16" ht="3.75" customHeight="1" x14ac:dyDescent="0.35">
      <c r="A40" s="473"/>
      <c r="B40" s="76"/>
      <c r="C40" s="77"/>
      <c r="D40" s="77"/>
      <c r="E40" s="77"/>
      <c r="F40" s="77"/>
      <c r="G40" s="77"/>
      <c r="H40" s="77"/>
      <c r="I40" s="77"/>
      <c r="J40" s="77"/>
      <c r="K40" s="77"/>
      <c r="L40" s="77"/>
      <c r="M40" s="77"/>
      <c r="N40" s="77"/>
      <c r="O40" s="77"/>
      <c r="P40" s="78"/>
    </row>
    <row r="73" ht="12.75" customHeight="1" x14ac:dyDescent="0.35"/>
  </sheetData>
  <sheetProtection algorithmName="SHA-512" hashValue="MYdNLQ4LJFR8BGpMMdN5X6JQmhwNvlqspdIwCXqtutVt8mXQRLBj8NnYjlNmis/s1iTCjUyKuX/0/MumbvKG7A==" saltValue="TGdQ/ePLrFJtwIsDv8vtkA==" spinCount="100000" sheet="1" selectLockedCells="1"/>
  <mergeCells count="1">
    <mergeCell ref="A4:A40"/>
  </mergeCells>
  <pageMargins left="0.78740157480314965" right="0.39370078740157483" top="0.39370078740157483" bottom="0.39370078740157483" header="0.11811023622047245" footer="0.11811023622047245"/>
  <pageSetup paperSize="9" scale="88"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17D7F-ED1F-4BD3-A465-74088B2A1C0C}">
  <sheetPr>
    <tabColor rgb="FF002060"/>
  </sheetPr>
  <dimension ref="A1:Q22"/>
  <sheetViews>
    <sheetView showGridLines="0" zoomScaleNormal="100" workbookViewId="0">
      <selection activeCell="H12" sqref="H12"/>
    </sheetView>
  </sheetViews>
  <sheetFormatPr baseColWidth="10" defaultColWidth="11.3984375" defaultRowHeight="12.75" x14ac:dyDescent="0.35"/>
  <cols>
    <col min="1" max="1" width="4" style="1" customWidth="1"/>
    <col min="2" max="2" width="3.1328125" style="1" customWidth="1"/>
    <col min="3" max="4" width="5.59765625" style="1" customWidth="1"/>
    <col min="5" max="6" width="12.1328125" style="1" customWidth="1"/>
    <col min="7" max="7" width="6.86328125" style="1" customWidth="1"/>
    <col min="8" max="14" width="13.86328125" style="1" customWidth="1"/>
    <col min="15" max="15" width="4.59765625" style="1" customWidth="1"/>
    <col min="16" max="16384" width="11.3984375" style="1"/>
  </cols>
  <sheetData>
    <row r="1" spans="1:17" s="25" customFormat="1" ht="18.95" customHeight="1" x14ac:dyDescent="0.35">
      <c r="A1" s="21" t="str">
        <f>Inhaltsverzeichnis!$A$1</f>
        <v>Digitaler Branchen-Kompass</v>
      </c>
      <c r="B1" s="21"/>
      <c r="N1" s="27"/>
      <c r="O1" s="68"/>
    </row>
    <row r="2" spans="1:17" s="25" customFormat="1" ht="15.75" customHeight="1" x14ac:dyDescent="0.35">
      <c r="A2" s="22" t="str">
        <f>Inhaltsverzeichnis!$A$2</f>
        <v>Datenerhebungsbogen - Bezugsjahr 2025</v>
      </c>
      <c r="B2" s="22"/>
      <c r="O2" s="26"/>
    </row>
    <row r="3" spans="1:17" ht="7.5" customHeight="1" x14ac:dyDescent="0.35">
      <c r="B3" s="25"/>
      <c r="C3" s="25"/>
      <c r="D3" s="25"/>
      <c r="E3" s="25"/>
      <c r="F3" s="25"/>
      <c r="G3" s="25"/>
      <c r="H3" s="25"/>
      <c r="I3" s="25"/>
      <c r="J3" s="25"/>
      <c r="K3" s="25"/>
      <c r="L3" s="25"/>
      <c r="M3" s="25"/>
      <c r="N3" s="25"/>
      <c r="O3" s="25"/>
      <c r="P3" s="23"/>
      <c r="Q3" s="23"/>
    </row>
    <row r="4" spans="1:17" ht="18" customHeight="1" x14ac:dyDescent="0.35">
      <c r="A4" s="471" t="str">
        <f>Allgemein!$A$4</f>
        <v>BASISPAKET</v>
      </c>
      <c r="B4" s="69" t="s">
        <v>49</v>
      </c>
      <c r="C4" s="70"/>
      <c r="D4" s="71"/>
      <c r="E4" s="71"/>
      <c r="F4" s="71"/>
      <c r="G4" s="71"/>
      <c r="H4" s="71"/>
      <c r="I4" s="71"/>
      <c r="J4" s="71"/>
      <c r="K4" s="71"/>
      <c r="L4" s="71"/>
      <c r="M4" s="71"/>
      <c r="N4" s="71"/>
      <c r="O4" s="72"/>
    </row>
    <row r="5" spans="1:17" ht="7.5" customHeight="1" x14ac:dyDescent="0.4">
      <c r="A5" s="472"/>
      <c r="B5" s="92"/>
      <c r="C5" s="91"/>
      <c r="D5" s="30"/>
      <c r="E5" s="30"/>
      <c r="F5" s="30"/>
      <c r="G5" s="30"/>
      <c r="H5" s="30"/>
      <c r="I5" s="30"/>
      <c r="J5" s="30"/>
      <c r="K5" s="30"/>
      <c r="L5" s="30"/>
      <c r="M5" s="30"/>
      <c r="N5" s="30"/>
      <c r="O5" s="74"/>
    </row>
    <row r="6" spans="1:17" ht="15" customHeight="1" x14ac:dyDescent="0.4">
      <c r="A6" s="472"/>
      <c r="B6" s="91" t="s">
        <v>1168</v>
      </c>
      <c r="C6" s="91"/>
      <c r="D6" s="30"/>
      <c r="E6" s="30"/>
      <c r="F6" s="30"/>
      <c r="G6" s="30"/>
      <c r="H6" s="30"/>
      <c r="I6" s="30"/>
      <c r="J6" s="30"/>
      <c r="K6" s="30"/>
      <c r="L6" s="163"/>
      <c r="M6" s="30"/>
      <c r="N6" s="30"/>
      <c r="O6" s="74"/>
    </row>
    <row r="7" spans="1:17" ht="15" customHeight="1" x14ac:dyDescent="0.35">
      <c r="A7" s="472"/>
      <c r="B7" s="89"/>
      <c r="C7" s="81" t="s">
        <v>1169</v>
      </c>
      <c r="D7" s="30"/>
      <c r="E7" s="30"/>
      <c r="F7" s="30"/>
      <c r="G7" s="30"/>
      <c r="H7" s="30"/>
      <c r="I7" s="30"/>
      <c r="J7" s="30"/>
      <c r="K7" s="30"/>
      <c r="L7" s="30"/>
      <c r="M7" s="30"/>
      <c r="N7" s="30"/>
      <c r="O7" s="74"/>
    </row>
    <row r="8" spans="1:17" ht="15" customHeight="1" x14ac:dyDescent="0.35">
      <c r="A8" s="472"/>
      <c r="B8" s="89"/>
      <c r="C8" s="81" t="s">
        <v>1064</v>
      </c>
      <c r="D8" s="30"/>
      <c r="E8" s="30"/>
      <c r="F8" s="155"/>
      <c r="G8" s="155"/>
      <c r="H8" s="30"/>
      <c r="I8" s="30"/>
      <c r="J8" s="30"/>
      <c r="K8" s="30"/>
      <c r="L8" s="30"/>
      <c r="M8" s="30"/>
      <c r="N8" s="30"/>
      <c r="O8" s="74"/>
    </row>
    <row r="9" spans="1:17" ht="4.5" customHeight="1" thickBot="1" x14ac:dyDescent="0.4">
      <c r="A9" s="472"/>
      <c r="B9" s="96"/>
      <c r="C9" s="30"/>
      <c r="D9" s="30"/>
      <c r="E9" s="30"/>
      <c r="F9" s="30"/>
      <c r="G9" s="30"/>
      <c r="H9" s="30"/>
      <c r="I9" s="30"/>
      <c r="J9" s="30"/>
      <c r="K9" s="30"/>
      <c r="L9" s="30"/>
      <c r="M9" s="30"/>
      <c r="N9" s="30"/>
      <c r="O9" s="74"/>
    </row>
    <row r="10" spans="1:17" ht="15" customHeight="1" x14ac:dyDescent="0.35">
      <c r="A10" s="472"/>
      <c r="B10" s="96"/>
      <c r="C10" s="552" t="s">
        <v>469</v>
      </c>
      <c r="D10" s="553"/>
      <c r="E10" s="553"/>
      <c r="F10" s="554"/>
      <c r="G10" s="97" t="s">
        <v>470</v>
      </c>
      <c r="H10" s="97" t="s">
        <v>806</v>
      </c>
      <c r="I10" s="97" t="s">
        <v>807</v>
      </c>
      <c r="J10" s="97" t="s">
        <v>808</v>
      </c>
      <c r="K10" s="97" t="s">
        <v>588</v>
      </c>
      <c r="L10" s="97" t="s">
        <v>809</v>
      </c>
      <c r="M10" s="97" t="s">
        <v>810</v>
      </c>
      <c r="N10" s="97" t="s">
        <v>811</v>
      </c>
      <c r="O10" s="74"/>
    </row>
    <row r="11" spans="1:17" ht="65.099999999999994" customHeight="1" x14ac:dyDescent="0.35">
      <c r="A11" s="472"/>
      <c r="B11" s="96"/>
      <c r="C11" s="555"/>
      <c r="D11" s="556"/>
      <c r="E11" s="556"/>
      <c r="F11" s="557"/>
      <c r="G11" s="98" t="s">
        <v>473</v>
      </c>
      <c r="H11" s="349" t="s">
        <v>1170</v>
      </c>
      <c r="I11" s="349" t="s">
        <v>1067</v>
      </c>
      <c r="J11" s="349" t="s">
        <v>1068</v>
      </c>
      <c r="K11" s="349" t="s">
        <v>1069</v>
      </c>
      <c r="L11" s="349" t="s">
        <v>1171</v>
      </c>
      <c r="M11" s="349" t="s">
        <v>1172</v>
      </c>
      <c r="N11" s="349" t="s">
        <v>442</v>
      </c>
      <c r="O11" s="74"/>
    </row>
    <row r="12" spans="1:17" ht="15" customHeight="1" x14ac:dyDescent="0.35">
      <c r="A12" s="472"/>
      <c r="B12" s="96"/>
      <c r="C12" s="101">
        <v>1</v>
      </c>
      <c r="D12" s="102" t="s">
        <v>480</v>
      </c>
      <c r="E12" s="102"/>
      <c r="F12" s="103"/>
      <c r="G12" s="104" t="s">
        <v>481</v>
      </c>
      <c r="H12" s="442"/>
      <c r="I12" s="442"/>
      <c r="J12" s="442"/>
      <c r="K12" s="442"/>
      <c r="L12" s="442"/>
      <c r="M12" s="442"/>
      <c r="N12" s="442"/>
      <c r="O12" s="74"/>
    </row>
    <row r="13" spans="1:17" ht="15" customHeight="1" x14ac:dyDescent="0.35">
      <c r="A13" s="472"/>
      <c r="B13" s="96"/>
      <c r="C13" s="165" t="s">
        <v>482</v>
      </c>
      <c r="D13" s="177" t="s">
        <v>483</v>
      </c>
      <c r="E13" s="102"/>
      <c r="F13" s="103"/>
      <c r="G13" s="104" t="s">
        <v>481</v>
      </c>
      <c r="H13" s="442"/>
      <c r="I13" s="442"/>
      <c r="J13" s="442"/>
      <c r="K13" s="442"/>
      <c r="L13" s="442"/>
      <c r="M13" s="442"/>
      <c r="N13" s="442"/>
      <c r="O13" s="74"/>
    </row>
    <row r="14" spans="1:17" ht="15" customHeight="1" x14ac:dyDescent="0.35">
      <c r="A14" s="472"/>
      <c r="B14" s="96"/>
      <c r="C14" s="165" t="s">
        <v>484</v>
      </c>
      <c r="D14" s="177" t="s">
        <v>485</v>
      </c>
      <c r="E14" s="102"/>
      <c r="F14" s="103"/>
      <c r="G14" s="104" t="s">
        <v>481</v>
      </c>
      <c r="H14" s="442"/>
      <c r="I14" s="442"/>
      <c r="J14" s="442"/>
      <c r="K14" s="442"/>
      <c r="L14" s="442"/>
      <c r="M14" s="442"/>
      <c r="N14" s="442"/>
      <c r="O14" s="74"/>
    </row>
    <row r="15" spans="1:17" ht="15" customHeight="1" x14ac:dyDescent="0.35">
      <c r="A15" s="472"/>
      <c r="B15" s="96"/>
      <c r="C15" s="165" t="s">
        <v>486</v>
      </c>
      <c r="D15" s="177" t="s">
        <v>487</v>
      </c>
      <c r="E15" s="102"/>
      <c r="F15" s="103"/>
      <c r="G15" s="104" t="s">
        <v>481</v>
      </c>
      <c r="H15" s="442"/>
      <c r="I15" s="392"/>
      <c r="J15" s="392"/>
      <c r="K15" s="392"/>
      <c r="L15" s="392"/>
      <c r="M15" s="392"/>
      <c r="N15" s="392"/>
      <c r="O15" s="74"/>
      <c r="P15" s="257"/>
    </row>
    <row r="16" spans="1:17" ht="15" customHeight="1" x14ac:dyDescent="0.35">
      <c r="A16" s="472"/>
      <c r="B16" s="96"/>
      <c r="C16" s="165" t="s">
        <v>488</v>
      </c>
      <c r="D16" s="177" t="s">
        <v>489</v>
      </c>
      <c r="E16" s="102"/>
      <c r="F16" s="103"/>
      <c r="G16" s="104" t="s">
        <v>481</v>
      </c>
      <c r="H16" s="392"/>
      <c r="I16" s="392"/>
      <c r="J16" s="392"/>
      <c r="K16" s="392"/>
      <c r="L16" s="392"/>
      <c r="M16" s="392"/>
      <c r="N16" s="392"/>
      <c r="O16" s="74"/>
    </row>
    <row r="17" spans="1:15" ht="15" customHeight="1" x14ac:dyDescent="0.35">
      <c r="A17" s="472"/>
      <c r="B17" s="96"/>
      <c r="C17" s="165" t="s">
        <v>490</v>
      </c>
      <c r="D17" s="177" t="s">
        <v>491</v>
      </c>
      <c r="E17" s="102"/>
      <c r="F17" s="103"/>
      <c r="G17" s="104" t="s">
        <v>481</v>
      </c>
      <c r="H17" s="392"/>
      <c r="I17" s="392"/>
      <c r="J17" s="392"/>
      <c r="K17" s="392"/>
      <c r="L17" s="392"/>
      <c r="M17" s="392"/>
      <c r="N17" s="392"/>
      <c r="O17" s="74"/>
    </row>
    <row r="18" spans="1:15" ht="15" customHeight="1" x14ac:dyDescent="0.35">
      <c r="A18" s="472"/>
      <c r="B18" s="96"/>
      <c r="C18" s="165" t="s">
        <v>492</v>
      </c>
      <c r="D18" s="177" t="s">
        <v>493</v>
      </c>
      <c r="E18" s="102"/>
      <c r="F18" s="103"/>
      <c r="G18" s="104" t="s">
        <v>481</v>
      </c>
      <c r="H18" s="392"/>
      <c r="I18" s="392"/>
      <c r="J18" s="392"/>
      <c r="K18" s="392"/>
      <c r="L18" s="392"/>
      <c r="M18" s="392"/>
      <c r="N18" s="392"/>
      <c r="O18" s="74"/>
    </row>
    <row r="19" spans="1:15" ht="15" customHeight="1" x14ac:dyDescent="0.35">
      <c r="A19" s="472"/>
      <c r="B19" s="96"/>
      <c r="C19" s="101">
        <v>2</v>
      </c>
      <c r="D19" s="178" t="s">
        <v>496</v>
      </c>
      <c r="E19" s="175"/>
      <c r="F19" s="176"/>
      <c r="G19" s="104" t="s">
        <v>481</v>
      </c>
      <c r="H19" s="392"/>
      <c r="I19" s="392"/>
      <c r="J19" s="392"/>
      <c r="K19" s="392"/>
      <c r="L19" s="392"/>
      <c r="M19" s="392"/>
      <c r="N19" s="392"/>
      <c r="O19" s="74"/>
    </row>
    <row r="20" spans="1:15" ht="15" customHeight="1" x14ac:dyDescent="0.35">
      <c r="A20" s="472"/>
      <c r="B20" s="96"/>
      <c r="C20" s="101">
        <v>3</v>
      </c>
      <c r="D20" s="105" t="s">
        <v>497</v>
      </c>
      <c r="E20" s="102"/>
      <c r="F20" s="103"/>
      <c r="G20" s="104" t="s">
        <v>498</v>
      </c>
      <c r="H20" s="394"/>
      <c r="I20" s="394"/>
      <c r="J20" s="394"/>
      <c r="K20" s="394"/>
      <c r="L20" s="394"/>
      <c r="M20" s="394"/>
      <c r="N20" s="394"/>
      <c r="O20" s="74"/>
    </row>
    <row r="21" spans="1:15" ht="15" customHeight="1" x14ac:dyDescent="0.35">
      <c r="A21" s="472"/>
      <c r="B21" s="96"/>
      <c r="C21" s="106">
        <v>4</v>
      </c>
      <c r="D21" s="105" t="s">
        <v>499</v>
      </c>
      <c r="E21" s="105"/>
      <c r="F21" s="107"/>
      <c r="G21" s="104" t="s">
        <v>500</v>
      </c>
      <c r="H21" s="394"/>
      <c r="I21" s="394"/>
      <c r="J21" s="394"/>
      <c r="K21" s="394"/>
      <c r="L21" s="394"/>
      <c r="M21" s="394"/>
      <c r="N21" s="394"/>
      <c r="O21" s="74"/>
    </row>
    <row r="22" spans="1:15" ht="3.75" customHeight="1" x14ac:dyDescent="0.35">
      <c r="A22" s="473"/>
      <c r="B22" s="341"/>
      <c r="C22" s="378"/>
      <c r="D22" s="378"/>
      <c r="E22" s="378"/>
      <c r="F22" s="378"/>
      <c r="G22" s="378"/>
      <c r="H22" s="444"/>
      <c r="I22" s="444"/>
      <c r="J22" s="444"/>
      <c r="K22" s="444"/>
      <c r="L22" s="444"/>
      <c r="M22" s="444"/>
      <c r="N22" s="444"/>
      <c r="O22" s="78"/>
    </row>
  </sheetData>
  <sheetProtection algorithmName="SHA-512" hashValue="W6VKrnCGoASf4rQRjkVCH/X+fjQvO1KJp0BvfVYABq0nXUbqOzSysnJ7ujO0RPBZatDLdllVL47j3rUz7/eeig==" saltValue="q9nUndpFd8t9tR0ItuLX8A==" spinCount="100000" sheet="1" selectLockedCells="1"/>
  <mergeCells count="2">
    <mergeCell ref="C10:F11"/>
    <mergeCell ref="A4:A22"/>
  </mergeCells>
  <pageMargins left="0.78740157480314965" right="0.39370078740157483" top="0.39370078740157483" bottom="0.39370078740157483" header="0.11811023622047245" footer="0.11811023622047245"/>
  <pageSetup paperSize="9" scale="88" orientation="landscape" r:id="rId1"/>
  <headerFooter alignWithMargins="0">
    <oddHeader>&amp;L&amp;"Arial,Fett"&amp;11&amp;K008BD0&amp;F&amp;C&amp;"Arial,Fett"&amp;11&amp;K008BD0&amp;A&amp;R&amp;"Arial,Fett"&amp;11&amp;K008BD0Seite &amp;P</oddHeader>
  </headerFooter>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39F5A-D13C-4510-BCB0-354E9C969D24}">
  <sheetPr>
    <tabColor rgb="FF002060"/>
  </sheetPr>
  <dimension ref="A1:Z71"/>
  <sheetViews>
    <sheetView showGridLines="0" zoomScaleNormal="100" workbookViewId="0">
      <selection activeCell="L16" sqref="L16"/>
    </sheetView>
  </sheetViews>
  <sheetFormatPr baseColWidth="10" defaultColWidth="11.3984375" defaultRowHeight="12.75" x14ac:dyDescent="0.35"/>
  <cols>
    <col min="1" max="1" width="4" style="1" customWidth="1"/>
    <col min="2" max="5" width="3.1328125" style="1" customWidth="1"/>
    <col min="6" max="6" width="5.1328125" style="1" customWidth="1"/>
    <col min="7" max="8" width="10.59765625" style="1" customWidth="1"/>
    <col min="9" max="9" width="12.59765625" style="1" customWidth="1"/>
    <col min="10" max="10" width="3.1328125" style="1" customWidth="1"/>
    <col min="11" max="14" width="11.86328125" style="1" customWidth="1"/>
    <col min="15" max="15" width="11.59765625" style="1" customWidth="1"/>
    <col min="16" max="16" width="10.59765625" style="1" customWidth="1"/>
    <col min="17" max="17" width="5.3984375" style="1" customWidth="1"/>
    <col min="18" max="19" width="11.3984375" style="1"/>
    <col min="20" max="26" width="0" style="1" hidden="1" customWidth="1"/>
    <col min="27" max="16384" width="11.3984375" style="1"/>
  </cols>
  <sheetData>
    <row r="1" spans="1:26" ht="18.75" customHeight="1" x14ac:dyDescent="0.35">
      <c r="A1" s="21" t="str">
        <f>Inhaltsverzeichnis!$A$1</f>
        <v>Digitaler Branchen-Kompass</v>
      </c>
      <c r="B1" s="21"/>
      <c r="C1" s="25"/>
      <c r="D1" s="25"/>
      <c r="E1" s="25"/>
      <c r="F1" s="25"/>
      <c r="G1" s="25"/>
      <c r="H1" s="25"/>
      <c r="I1" s="25"/>
      <c r="J1" s="25"/>
      <c r="K1" s="25"/>
      <c r="L1" s="25"/>
      <c r="M1" s="25"/>
      <c r="N1" s="25"/>
      <c r="O1" s="25"/>
      <c r="P1" s="223"/>
      <c r="Q1" s="223"/>
      <c r="T1" s="28"/>
      <c r="U1" s="28"/>
      <c r="V1" s="28"/>
      <c r="W1" s="28"/>
      <c r="X1" s="28"/>
      <c r="Y1" s="28"/>
      <c r="Z1" s="28"/>
    </row>
    <row r="2" spans="1:26" ht="15.75" customHeight="1" x14ac:dyDescent="0.35">
      <c r="A2" s="22" t="str">
        <f>Inhaltsverzeichnis!$A$2</f>
        <v>Datenerhebungsbogen - Bezugsjahr 2025</v>
      </c>
      <c r="B2" s="22"/>
      <c r="C2" s="25"/>
      <c r="D2" s="25"/>
      <c r="E2" s="25"/>
      <c r="F2" s="25"/>
      <c r="G2" s="25"/>
      <c r="H2" s="25"/>
      <c r="I2" s="25"/>
      <c r="J2" s="25"/>
      <c r="K2" s="25"/>
      <c r="L2" s="25"/>
      <c r="M2" s="25"/>
      <c r="N2" s="25"/>
      <c r="O2" s="25"/>
      <c r="P2" s="25"/>
      <c r="Q2" s="25"/>
      <c r="T2" s="28"/>
      <c r="U2" s="28"/>
      <c r="V2" s="28"/>
      <c r="W2" s="28"/>
      <c r="X2" s="28"/>
      <c r="Y2" s="28"/>
      <c r="Z2" s="28"/>
    </row>
    <row r="3" spans="1:26" ht="7.5" customHeight="1" x14ac:dyDescent="0.35">
      <c r="B3" s="25"/>
      <c r="C3" s="25"/>
      <c r="D3" s="25"/>
      <c r="E3" s="25"/>
      <c r="F3" s="25"/>
      <c r="G3" s="25"/>
      <c r="H3" s="25"/>
      <c r="I3" s="25"/>
      <c r="J3" s="25"/>
      <c r="K3" s="25"/>
      <c r="L3" s="25"/>
      <c r="M3" s="25"/>
      <c r="N3" s="25"/>
      <c r="O3" s="25"/>
      <c r="P3" s="25"/>
      <c r="Q3" s="25"/>
      <c r="T3" s="28"/>
      <c r="U3" s="28"/>
      <c r="V3" s="28"/>
      <c r="W3" s="28"/>
      <c r="X3" s="28"/>
      <c r="Y3" s="28"/>
      <c r="Z3" s="28"/>
    </row>
    <row r="4" spans="1:26" ht="18" customHeight="1" x14ac:dyDescent="0.35">
      <c r="A4" s="471" t="str">
        <f>Allgemein!$A$4</f>
        <v>BASISPAKET</v>
      </c>
      <c r="B4" s="69" t="s">
        <v>1173</v>
      </c>
      <c r="C4" s="70"/>
      <c r="D4" s="71"/>
      <c r="E4" s="71"/>
      <c r="F4" s="71"/>
      <c r="G4" s="71"/>
      <c r="H4" s="71"/>
      <c r="I4" s="71"/>
      <c r="J4" s="71"/>
      <c r="K4" s="71"/>
      <c r="L4" s="71"/>
      <c r="M4" s="71"/>
      <c r="N4" s="71"/>
      <c r="O4" s="71"/>
      <c r="P4" s="71"/>
      <c r="Q4" s="72"/>
      <c r="T4" s="28"/>
      <c r="U4" s="28"/>
      <c r="V4" s="28"/>
      <c r="W4" s="28"/>
      <c r="X4" s="28"/>
      <c r="Y4" s="28"/>
      <c r="Z4" s="28"/>
    </row>
    <row r="5" spans="1:26" ht="7.5" customHeight="1" x14ac:dyDescent="0.35">
      <c r="A5" s="472"/>
      <c r="B5" s="73"/>
      <c r="C5" s="30"/>
      <c r="D5" s="30"/>
      <c r="E5" s="30"/>
      <c r="F5" s="30"/>
      <c r="G5" s="30"/>
      <c r="H5" s="30"/>
      <c r="I5" s="30"/>
      <c r="J5" s="30"/>
      <c r="K5" s="30"/>
      <c r="L5" s="30"/>
      <c r="M5" s="30"/>
      <c r="N5" s="30"/>
      <c r="O5" s="30"/>
      <c r="P5" s="30"/>
      <c r="Q5" s="74"/>
      <c r="T5" s="28"/>
      <c r="U5" s="28"/>
      <c r="V5" s="28"/>
      <c r="W5" s="28"/>
      <c r="X5" s="28"/>
      <c r="Y5" s="28"/>
      <c r="Z5" s="28"/>
    </row>
    <row r="6" spans="1:26" ht="14.25" customHeight="1" x14ac:dyDescent="0.4">
      <c r="A6" s="472"/>
      <c r="B6" s="188" t="s">
        <v>1174</v>
      </c>
      <c r="C6" s="91"/>
      <c r="D6" s="30"/>
      <c r="E6" s="30"/>
      <c r="F6" s="30"/>
      <c r="G6" s="30"/>
      <c r="H6" s="30"/>
      <c r="I6" s="30"/>
      <c r="J6" s="30"/>
      <c r="K6" s="30"/>
      <c r="L6" s="30"/>
      <c r="M6" s="30"/>
      <c r="N6" s="30"/>
      <c r="O6" s="30"/>
      <c r="P6" s="30"/>
      <c r="Q6" s="74"/>
      <c r="R6" s="257"/>
      <c r="T6" s="28"/>
      <c r="U6" s="28"/>
      <c r="V6" s="28"/>
      <c r="W6" s="28"/>
      <c r="X6" s="28"/>
      <c r="Y6" s="28"/>
      <c r="Z6" s="28"/>
    </row>
    <row r="7" spans="1:26" ht="14.25" customHeight="1" x14ac:dyDescent="0.4">
      <c r="A7" s="472"/>
      <c r="B7" s="188" t="s">
        <v>1175</v>
      </c>
      <c r="C7" s="91"/>
      <c r="D7" s="30"/>
      <c r="E7" s="30"/>
      <c r="F7" s="30"/>
      <c r="G7" s="30"/>
      <c r="H7" s="30"/>
      <c r="I7" s="30"/>
      <c r="J7" s="30"/>
      <c r="K7" s="30"/>
      <c r="L7" s="30"/>
      <c r="M7" s="30"/>
      <c r="N7" s="30"/>
      <c r="O7" s="30"/>
      <c r="P7" s="30"/>
      <c r="Q7" s="74"/>
      <c r="T7" s="28"/>
      <c r="U7" s="28"/>
      <c r="V7" s="28"/>
      <c r="W7" s="28"/>
      <c r="X7" s="28"/>
      <c r="Y7" s="28"/>
      <c r="Z7" s="28"/>
    </row>
    <row r="8" spans="1:26" ht="14.25" customHeight="1" x14ac:dyDescent="0.4">
      <c r="A8" s="472"/>
      <c r="B8" s="188" t="s">
        <v>1176</v>
      </c>
      <c r="C8" s="91"/>
      <c r="D8" s="30"/>
      <c r="E8" s="30"/>
      <c r="F8" s="30"/>
      <c r="G8" s="30"/>
      <c r="H8" s="30"/>
      <c r="I8" s="30"/>
      <c r="J8" s="30"/>
      <c r="K8" s="30"/>
      <c r="L8" s="30"/>
      <c r="M8" s="30"/>
      <c r="N8" s="30"/>
      <c r="O8" s="30"/>
      <c r="P8" s="30"/>
      <c r="Q8" s="74"/>
      <c r="T8" s="28"/>
      <c r="U8" s="28"/>
      <c r="V8" s="28"/>
      <c r="W8" s="28"/>
      <c r="X8" s="28"/>
      <c r="Y8" s="28"/>
      <c r="Z8" s="28"/>
    </row>
    <row r="9" spans="1:26" ht="14.25" customHeight="1" x14ac:dyDescent="0.4">
      <c r="A9" s="472"/>
      <c r="B9" s="188" t="s">
        <v>1177</v>
      </c>
      <c r="C9" s="91"/>
      <c r="D9" s="30"/>
      <c r="E9" s="30"/>
      <c r="F9" s="30"/>
      <c r="G9" s="30"/>
      <c r="H9" s="30"/>
      <c r="I9" s="30"/>
      <c r="J9" s="30"/>
      <c r="K9" s="30"/>
      <c r="L9" s="30"/>
      <c r="M9" s="30"/>
      <c r="N9" s="30"/>
      <c r="O9" s="30"/>
      <c r="P9" s="30"/>
      <c r="Q9" s="74"/>
      <c r="T9" s="28"/>
      <c r="U9" s="28"/>
      <c r="V9" s="28"/>
      <c r="W9" s="28"/>
      <c r="X9" s="28"/>
      <c r="Y9" s="28"/>
      <c r="Z9" s="28"/>
    </row>
    <row r="10" spans="1:26" ht="14.25" customHeight="1" x14ac:dyDescent="0.4">
      <c r="A10" s="472"/>
      <c r="B10" s="188" t="s">
        <v>1178</v>
      </c>
      <c r="C10" s="91"/>
      <c r="D10" s="30"/>
      <c r="E10" s="30"/>
      <c r="F10" s="30"/>
      <c r="G10" s="30"/>
      <c r="H10" s="30"/>
      <c r="I10" s="30"/>
      <c r="J10" s="30"/>
      <c r="K10" s="30"/>
      <c r="L10" s="30"/>
      <c r="M10" s="30"/>
      <c r="N10" s="30"/>
      <c r="O10" s="30"/>
      <c r="P10" s="30"/>
      <c r="Q10" s="74"/>
      <c r="T10" s="28"/>
      <c r="U10" s="28"/>
      <c r="V10" s="28"/>
      <c r="W10" s="28"/>
      <c r="X10" s="28"/>
      <c r="Y10" s="28"/>
      <c r="Z10" s="28"/>
    </row>
    <row r="11" spans="1:26" ht="14.25" customHeight="1" x14ac:dyDescent="0.4">
      <c r="A11" s="472"/>
      <c r="B11" s="188" t="s">
        <v>1160</v>
      </c>
      <c r="C11" s="91"/>
      <c r="D11" s="30"/>
      <c r="E11" s="30"/>
      <c r="F11" s="30"/>
      <c r="G11" s="30"/>
      <c r="H11" s="30"/>
      <c r="I11" s="30"/>
      <c r="J11" s="30"/>
      <c r="K11" s="30"/>
      <c r="L11" s="30"/>
      <c r="M11" s="30"/>
      <c r="N11" s="30"/>
      <c r="O11" s="30"/>
      <c r="P11" s="30"/>
      <c r="Q11" s="74"/>
      <c r="T11" s="28"/>
      <c r="U11" s="28"/>
      <c r="V11" s="28"/>
      <c r="W11" s="28"/>
      <c r="X11" s="28"/>
      <c r="Y11" s="28"/>
      <c r="Z11" s="28"/>
    </row>
    <row r="12" spans="1:26" ht="14.25" customHeight="1" x14ac:dyDescent="0.4">
      <c r="A12" s="472"/>
      <c r="B12" s="188" t="s">
        <v>1161</v>
      </c>
      <c r="C12" s="91"/>
      <c r="D12" s="30"/>
      <c r="E12" s="30"/>
      <c r="F12" s="30"/>
      <c r="G12" s="30"/>
      <c r="H12" s="30"/>
      <c r="I12" s="30"/>
      <c r="J12" s="30"/>
      <c r="K12" s="30"/>
      <c r="L12" s="30"/>
      <c r="M12" s="30"/>
      <c r="N12" s="30"/>
      <c r="O12" s="30"/>
      <c r="P12" s="30"/>
      <c r="Q12" s="74"/>
      <c r="T12" s="28"/>
      <c r="U12" s="28"/>
      <c r="V12" s="28"/>
      <c r="W12" s="28"/>
      <c r="X12" s="28"/>
      <c r="Y12" s="28"/>
      <c r="Z12" s="28"/>
    </row>
    <row r="13" spans="1:26" ht="3.75" customHeight="1" x14ac:dyDescent="0.4">
      <c r="A13" s="472"/>
      <c r="B13" s="188"/>
      <c r="C13" s="91"/>
      <c r="D13" s="30"/>
      <c r="E13" s="30"/>
      <c r="F13" s="30"/>
      <c r="G13" s="30"/>
      <c r="H13" s="30"/>
      <c r="I13" s="30"/>
      <c r="J13" s="30"/>
      <c r="K13" s="30"/>
      <c r="L13" s="30"/>
      <c r="M13" s="30"/>
      <c r="N13" s="30"/>
      <c r="O13" s="30"/>
      <c r="P13" s="30"/>
      <c r="Q13" s="74"/>
      <c r="T13" s="28"/>
      <c r="U13" s="28"/>
      <c r="V13" s="28"/>
      <c r="W13" s="28"/>
      <c r="X13" s="28"/>
      <c r="Y13" s="28"/>
      <c r="Z13" s="28"/>
    </row>
    <row r="14" spans="1:26" ht="14.45" customHeight="1" x14ac:dyDescent="0.35">
      <c r="A14" s="472"/>
      <c r="B14" s="89"/>
      <c r="C14" s="154" t="s">
        <v>1179</v>
      </c>
      <c r="D14" s="30"/>
      <c r="E14" s="30"/>
      <c r="F14" s="30"/>
      <c r="G14" s="30"/>
      <c r="H14" s="30"/>
      <c r="I14" s="30"/>
      <c r="J14" s="30"/>
      <c r="K14" s="30"/>
      <c r="L14" s="30"/>
      <c r="M14" s="30"/>
      <c r="N14" s="30"/>
      <c r="O14" s="30"/>
      <c r="P14" s="30"/>
      <c r="Q14" s="74"/>
      <c r="R14" s="32"/>
      <c r="T14" s="28"/>
      <c r="U14" s="28"/>
      <c r="V14" s="28"/>
      <c r="W14" s="28"/>
      <c r="X14" s="28"/>
      <c r="Y14" s="28"/>
      <c r="Z14" s="28"/>
    </row>
    <row r="15" spans="1:26" ht="14.45" customHeight="1" x14ac:dyDescent="0.35">
      <c r="A15" s="472"/>
      <c r="B15" s="89"/>
      <c r="C15" s="154" t="s">
        <v>1180</v>
      </c>
      <c r="D15" s="30"/>
      <c r="E15" s="30"/>
      <c r="F15" s="30"/>
      <c r="G15" s="30"/>
      <c r="H15" s="30"/>
      <c r="I15" s="30"/>
      <c r="J15" s="30"/>
      <c r="K15" s="30"/>
      <c r="L15" s="30"/>
      <c r="M15" s="30"/>
      <c r="N15" s="30"/>
      <c r="O15" s="30"/>
      <c r="P15" s="30"/>
      <c r="Q15" s="74"/>
      <c r="R15" s="32"/>
      <c r="T15" s="28"/>
      <c r="U15" s="28"/>
      <c r="V15" s="28"/>
      <c r="W15" s="28"/>
      <c r="X15" s="28"/>
      <c r="Y15" s="28"/>
      <c r="Z15" s="28"/>
    </row>
    <row r="16" spans="1:26" ht="15" customHeight="1" x14ac:dyDescent="0.35">
      <c r="A16" s="472"/>
      <c r="B16" s="73" t="s">
        <v>92</v>
      </c>
      <c r="C16" s="30" t="s">
        <v>801</v>
      </c>
      <c r="D16" s="30"/>
      <c r="E16" s="30"/>
      <c r="F16" s="30"/>
      <c r="G16" s="30"/>
      <c r="H16" s="30"/>
      <c r="I16" s="30"/>
      <c r="J16" s="30"/>
      <c r="K16" s="187" t="s">
        <v>228</v>
      </c>
      <c r="L16" s="184"/>
      <c r="M16" s="169" t="s">
        <v>214</v>
      </c>
      <c r="N16" s="30"/>
      <c r="O16" s="30"/>
      <c r="P16" s="30"/>
      <c r="Q16" s="74"/>
      <c r="T16" s="28"/>
      <c r="U16" s="28"/>
      <c r="V16" s="28"/>
      <c r="W16" s="28"/>
      <c r="X16" s="28"/>
      <c r="Y16" s="28"/>
      <c r="Z16" s="28"/>
    </row>
    <row r="17" spans="1:26" ht="15" customHeight="1" x14ac:dyDescent="0.35">
      <c r="A17" s="472"/>
      <c r="B17" s="73"/>
      <c r="C17" s="174" t="s">
        <v>1181</v>
      </c>
      <c r="D17" s="30"/>
      <c r="E17" s="30"/>
      <c r="F17" s="30"/>
      <c r="G17" s="30"/>
      <c r="H17" s="30"/>
      <c r="I17" s="30"/>
      <c r="J17" s="30"/>
      <c r="K17" s="187"/>
      <c r="L17" s="184"/>
      <c r="M17" s="169" t="s">
        <v>214</v>
      </c>
      <c r="N17" s="30"/>
      <c r="O17" s="30"/>
      <c r="P17" s="30"/>
      <c r="Q17" s="74"/>
      <c r="T17" s="28"/>
      <c r="U17" s="28"/>
      <c r="V17" s="28"/>
      <c r="W17" s="28"/>
      <c r="X17" s="28"/>
      <c r="Y17" s="28"/>
      <c r="Z17" s="28"/>
    </row>
    <row r="18" spans="1:26" ht="15" customHeight="1" x14ac:dyDescent="0.35">
      <c r="A18" s="472"/>
      <c r="B18" s="73"/>
      <c r="C18" s="174" t="s">
        <v>1182</v>
      </c>
      <c r="D18" s="30"/>
      <c r="E18" s="30"/>
      <c r="F18" s="30"/>
      <c r="G18" s="30"/>
      <c r="H18" s="30"/>
      <c r="I18" s="30"/>
      <c r="J18" s="30"/>
      <c r="K18" s="187"/>
      <c r="L18" s="184"/>
      <c r="M18" s="169" t="s">
        <v>214</v>
      </c>
      <c r="N18" s="30"/>
      <c r="O18" s="30"/>
      <c r="P18" s="30"/>
      <c r="Q18" s="74"/>
      <c r="T18" s="28"/>
      <c r="U18" s="28"/>
      <c r="V18" s="28"/>
      <c r="W18" s="28"/>
      <c r="X18" s="28"/>
      <c r="Y18" s="28"/>
      <c r="Z18" s="28"/>
    </row>
    <row r="19" spans="1:26" ht="15" customHeight="1" x14ac:dyDescent="0.35">
      <c r="A19" s="472"/>
      <c r="B19" s="73"/>
      <c r="C19" s="174"/>
      <c r="D19" s="185" t="s">
        <v>1183</v>
      </c>
      <c r="E19" s="30"/>
      <c r="F19" s="30"/>
      <c r="G19" s="30"/>
      <c r="H19" s="30"/>
      <c r="I19" s="30"/>
      <c r="J19" s="30"/>
      <c r="K19" s="187"/>
      <c r="L19" s="184"/>
      <c r="M19" s="169" t="s">
        <v>214</v>
      </c>
      <c r="N19" s="30"/>
      <c r="O19" s="30"/>
      <c r="P19" s="30"/>
      <c r="Q19" s="74"/>
      <c r="T19" s="28"/>
      <c r="U19" s="28"/>
      <c r="V19" s="28"/>
      <c r="W19" s="28"/>
      <c r="X19" s="28"/>
      <c r="Y19" s="28"/>
      <c r="Z19" s="28"/>
    </row>
    <row r="20" spans="1:26" ht="15" customHeight="1" x14ac:dyDescent="0.35">
      <c r="A20" s="472"/>
      <c r="B20" s="73"/>
      <c r="C20" s="174"/>
      <c r="D20" s="185" t="s">
        <v>1184</v>
      </c>
      <c r="E20" s="30"/>
      <c r="F20" s="30"/>
      <c r="G20" s="30"/>
      <c r="H20" s="30"/>
      <c r="I20" s="30"/>
      <c r="J20" s="30"/>
      <c r="K20" s="187"/>
      <c r="L20" s="184"/>
      <c r="M20" s="169" t="s">
        <v>214</v>
      </c>
      <c r="N20" s="30"/>
      <c r="O20" s="30"/>
      <c r="P20" s="30"/>
      <c r="Q20" s="74"/>
      <c r="T20" s="28"/>
      <c r="U20" s="28"/>
      <c r="V20" s="28"/>
      <c r="W20" s="28"/>
      <c r="X20" s="28"/>
      <c r="Y20" s="28"/>
      <c r="Z20" s="28"/>
    </row>
    <row r="21" spans="1:26" ht="15" customHeight="1" x14ac:dyDescent="0.35">
      <c r="A21" s="472"/>
      <c r="B21" s="73"/>
      <c r="C21" s="174"/>
      <c r="D21" s="185" t="s">
        <v>1185</v>
      </c>
      <c r="E21" s="30"/>
      <c r="F21" s="30"/>
      <c r="G21" s="30"/>
      <c r="H21" s="30"/>
      <c r="I21" s="30"/>
      <c r="J21" s="30"/>
      <c r="K21" s="187"/>
      <c r="L21" s="184"/>
      <c r="M21" s="169" t="s">
        <v>214</v>
      </c>
      <c r="N21" s="30"/>
      <c r="O21" s="30"/>
      <c r="P21" s="30"/>
      <c r="Q21" s="74"/>
      <c r="T21" s="28"/>
      <c r="U21" s="28"/>
      <c r="V21" s="28"/>
      <c r="W21" s="28"/>
      <c r="X21" s="28"/>
      <c r="Y21" s="28"/>
      <c r="Z21" s="28"/>
    </row>
    <row r="22" spans="1:26" ht="15" customHeight="1" x14ac:dyDescent="0.35">
      <c r="A22" s="472"/>
      <c r="B22" s="73"/>
      <c r="C22" s="174" t="s">
        <v>1186</v>
      </c>
      <c r="D22" s="30"/>
      <c r="E22" s="30"/>
      <c r="F22" s="30"/>
      <c r="G22" s="30"/>
      <c r="H22" s="30"/>
      <c r="I22" s="30"/>
      <c r="J22" s="30"/>
      <c r="K22" s="187"/>
      <c r="L22" s="184"/>
      <c r="M22" s="169" t="s">
        <v>214</v>
      </c>
      <c r="N22" s="30"/>
      <c r="O22" s="30"/>
      <c r="P22" s="30"/>
      <c r="Q22" s="74"/>
      <c r="T22" s="28"/>
      <c r="U22" s="28"/>
      <c r="V22" s="28"/>
      <c r="W22" s="28"/>
      <c r="X22" s="28"/>
      <c r="Y22" s="28"/>
      <c r="Z22" s="28"/>
    </row>
    <row r="23" spans="1:26" ht="15" customHeight="1" x14ac:dyDescent="0.35">
      <c r="A23" s="472"/>
      <c r="B23" s="73"/>
      <c r="C23" s="174" t="s">
        <v>1187</v>
      </c>
      <c r="D23" s="30"/>
      <c r="E23" s="30"/>
      <c r="F23" s="30"/>
      <c r="G23" s="30"/>
      <c r="H23" s="30"/>
      <c r="I23" s="30"/>
      <c r="J23" s="30"/>
      <c r="K23" s="187"/>
      <c r="L23" s="184"/>
      <c r="M23" s="169" t="s">
        <v>214</v>
      </c>
      <c r="N23" s="30"/>
      <c r="O23" s="30"/>
      <c r="P23" s="30"/>
      <c r="Q23" s="74"/>
      <c r="T23" s="28"/>
      <c r="U23" s="28"/>
      <c r="V23" s="28"/>
      <c r="W23" s="28"/>
      <c r="X23" s="28"/>
      <c r="Y23" s="28"/>
      <c r="Z23" s="28"/>
    </row>
    <row r="24" spans="1:26" ht="7.5" customHeight="1" x14ac:dyDescent="0.35">
      <c r="A24" s="472"/>
      <c r="B24" s="89"/>
      <c r="C24" s="154"/>
      <c r="D24" s="30"/>
      <c r="E24" s="30"/>
      <c r="F24" s="30"/>
      <c r="G24" s="30"/>
      <c r="H24" s="30"/>
      <c r="I24" s="30"/>
      <c r="J24" s="30"/>
      <c r="K24" s="30"/>
      <c r="L24" s="30"/>
      <c r="M24" s="30"/>
      <c r="N24" s="30"/>
      <c r="O24" s="30"/>
      <c r="P24" s="30"/>
      <c r="Q24" s="74"/>
      <c r="R24" s="32"/>
      <c r="T24" s="28"/>
      <c r="U24" s="28"/>
      <c r="V24" s="28"/>
      <c r="W24" s="28"/>
      <c r="X24" s="28"/>
      <c r="Y24" s="28"/>
      <c r="Z24" s="28"/>
    </row>
    <row r="25" spans="1:26" ht="15" customHeight="1" x14ac:dyDescent="0.35">
      <c r="A25" s="472"/>
      <c r="B25" s="75" t="s">
        <v>110</v>
      </c>
      <c r="C25" s="30" t="s">
        <v>1188</v>
      </c>
      <c r="D25" s="30"/>
      <c r="E25" s="30"/>
      <c r="F25" s="30"/>
      <c r="G25" s="30"/>
      <c r="H25" s="30"/>
      <c r="I25" s="30"/>
      <c r="J25" s="30"/>
      <c r="K25" s="30"/>
      <c r="L25" s="30"/>
      <c r="M25" s="30"/>
      <c r="N25" s="30"/>
      <c r="O25" s="30"/>
      <c r="P25" s="30"/>
      <c r="Q25" s="74"/>
      <c r="R25" s="32"/>
      <c r="T25" s="28"/>
      <c r="U25" s="28"/>
      <c r="V25" s="28"/>
      <c r="W25" s="28"/>
      <c r="X25" s="28"/>
      <c r="Y25" s="28"/>
      <c r="Z25" s="28"/>
    </row>
    <row r="26" spans="1:26" ht="15" customHeight="1" x14ac:dyDescent="0.35">
      <c r="A26" s="472"/>
      <c r="B26" s="75"/>
      <c r="C26" s="30" t="s">
        <v>1189</v>
      </c>
      <c r="D26" s="30"/>
      <c r="E26" s="30"/>
      <c r="F26" s="30"/>
      <c r="G26" s="30"/>
      <c r="H26" s="30"/>
      <c r="I26" s="184"/>
      <c r="J26" s="30" t="s">
        <v>1190</v>
      </c>
      <c r="K26" s="147" t="s">
        <v>1191</v>
      </c>
      <c r="L26" s="30" t="s">
        <v>1192</v>
      </c>
      <c r="M26" s="30"/>
      <c r="N26" s="184"/>
      <c r="O26" s="30" t="s">
        <v>1190</v>
      </c>
      <c r="P26" s="30"/>
      <c r="Q26" s="74"/>
      <c r="R26" s="32"/>
      <c r="T26" s="28"/>
      <c r="U26" s="28"/>
      <c r="V26" s="28"/>
      <c r="W26" s="28"/>
      <c r="X26" s="28"/>
      <c r="Y26" s="28"/>
      <c r="Z26" s="28"/>
    </row>
    <row r="27" spans="1:26" ht="15" customHeight="1" x14ac:dyDescent="0.35">
      <c r="A27" s="472"/>
      <c r="B27" s="75"/>
      <c r="C27" s="30" t="s">
        <v>1193</v>
      </c>
      <c r="D27" s="30"/>
      <c r="E27" s="30"/>
      <c r="F27" s="30"/>
      <c r="G27" s="30"/>
      <c r="H27" s="30"/>
      <c r="I27" s="184"/>
      <c r="J27" s="30" t="s">
        <v>1190</v>
      </c>
      <c r="K27" s="30"/>
      <c r="L27" s="30" t="s">
        <v>1194</v>
      </c>
      <c r="M27" s="30"/>
      <c r="N27" s="184"/>
      <c r="O27" s="30" t="s">
        <v>1190</v>
      </c>
      <c r="P27" s="30"/>
      <c r="Q27" s="74"/>
      <c r="R27" s="32"/>
      <c r="T27" s="28"/>
      <c r="U27" s="28"/>
      <c r="V27" s="28"/>
      <c r="W27" s="28"/>
      <c r="X27" s="28"/>
      <c r="Y27" s="28"/>
      <c r="Z27" s="28"/>
    </row>
    <row r="28" spans="1:26" ht="15" customHeight="1" x14ac:dyDescent="0.35">
      <c r="A28" s="472"/>
      <c r="B28" s="75"/>
      <c r="C28" s="30" t="s">
        <v>1195</v>
      </c>
      <c r="D28" s="30"/>
      <c r="E28" s="30"/>
      <c r="F28" s="30"/>
      <c r="G28" s="30"/>
      <c r="H28" s="30"/>
      <c r="I28" s="184"/>
      <c r="J28" s="30" t="s">
        <v>1190</v>
      </c>
      <c r="K28" s="30"/>
      <c r="L28" s="30"/>
      <c r="M28" s="30"/>
      <c r="N28" s="30"/>
      <c r="O28" s="30"/>
      <c r="P28" s="30"/>
      <c r="Q28" s="74"/>
      <c r="R28" s="32"/>
      <c r="T28" s="28"/>
      <c r="U28" s="28"/>
      <c r="V28" s="28"/>
      <c r="W28" s="28"/>
      <c r="X28" s="28"/>
      <c r="Y28" s="28"/>
      <c r="Z28" s="28"/>
    </row>
    <row r="29" spans="1:26" ht="15" customHeight="1" x14ac:dyDescent="0.35">
      <c r="A29" s="472"/>
      <c r="B29" s="75"/>
      <c r="C29" s="30" t="s">
        <v>1196</v>
      </c>
      <c r="D29" s="30"/>
      <c r="E29" s="30"/>
      <c r="F29" s="30"/>
      <c r="G29" s="30"/>
      <c r="H29" s="30"/>
      <c r="I29" s="184"/>
      <c r="J29" s="30" t="s">
        <v>1190</v>
      </c>
      <c r="K29" s="30"/>
      <c r="L29" s="30"/>
      <c r="M29" s="30"/>
      <c r="N29" s="30"/>
      <c r="O29" s="30"/>
      <c r="P29" s="30"/>
      <c r="Q29" s="74"/>
      <c r="R29" s="32"/>
      <c r="T29" s="28"/>
      <c r="U29" s="28"/>
      <c r="V29" s="28"/>
      <c r="W29" s="28"/>
      <c r="X29" s="28"/>
      <c r="Y29" s="28"/>
      <c r="Z29" s="28"/>
    </row>
    <row r="30" spans="1:26" ht="15" customHeight="1" x14ac:dyDescent="0.35">
      <c r="A30" s="472"/>
      <c r="B30" s="75"/>
      <c r="C30" s="30" t="s">
        <v>1197</v>
      </c>
      <c r="D30" s="30"/>
      <c r="E30" s="30"/>
      <c r="F30" s="30"/>
      <c r="G30" s="30"/>
      <c r="H30" s="30"/>
      <c r="I30" s="30"/>
      <c r="J30" s="30"/>
      <c r="K30" s="30"/>
      <c r="L30" s="30"/>
      <c r="M30" s="30"/>
      <c r="N30" s="30"/>
      <c r="O30" s="30"/>
      <c r="P30" s="30"/>
      <c r="Q30" s="74"/>
      <c r="R30" s="32"/>
      <c r="T30" s="28"/>
      <c r="U30" s="28"/>
      <c r="V30" s="28"/>
      <c r="W30" s="28"/>
      <c r="X30" s="28"/>
      <c r="Y30" s="28"/>
      <c r="Z30" s="28"/>
    </row>
    <row r="31" spans="1:26" ht="15" customHeight="1" x14ac:dyDescent="0.35">
      <c r="A31" s="472"/>
      <c r="B31" s="75"/>
      <c r="C31" s="30" t="s">
        <v>1198</v>
      </c>
      <c r="D31" s="30"/>
      <c r="E31" s="30"/>
      <c r="F31" s="30"/>
      <c r="G31" s="30"/>
      <c r="H31" s="30"/>
      <c r="I31" s="31"/>
      <c r="J31" s="30" t="s">
        <v>726</v>
      </c>
      <c r="K31" s="30"/>
      <c r="L31" s="30"/>
      <c r="M31" s="30"/>
      <c r="N31" s="30"/>
      <c r="O31" s="30"/>
      <c r="P31" s="30"/>
      <c r="Q31" s="74"/>
      <c r="R31" s="32"/>
      <c r="T31" s="28"/>
      <c r="U31" s="28"/>
      <c r="V31" s="28"/>
      <c r="W31" s="28"/>
      <c r="X31" s="28"/>
      <c r="Y31" s="28"/>
      <c r="Z31" s="28"/>
    </row>
    <row r="32" spans="1:26" ht="15" customHeight="1" x14ac:dyDescent="0.35">
      <c r="A32" s="472"/>
      <c r="B32" s="75"/>
      <c r="C32" s="30" t="s">
        <v>1199</v>
      </c>
      <c r="D32" s="30"/>
      <c r="E32" s="30"/>
      <c r="F32" s="30"/>
      <c r="G32" s="30"/>
      <c r="H32" s="30"/>
      <c r="I32" s="31"/>
      <c r="J32" s="30" t="s">
        <v>726</v>
      </c>
      <c r="K32" s="30"/>
      <c r="L32" s="30"/>
      <c r="M32" s="30"/>
      <c r="N32" s="30"/>
      <c r="O32" s="30"/>
      <c r="P32" s="30"/>
      <c r="Q32" s="74"/>
      <c r="R32" s="32"/>
      <c r="T32" s="28"/>
      <c r="U32" s="28"/>
      <c r="V32" s="28"/>
      <c r="W32" s="28"/>
      <c r="X32" s="28"/>
      <c r="Y32" s="28"/>
      <c r="Z32" s="28"/>
    </row>
    <row r="33" spans="1:26" ht="15" customHeight="1" x14ac:dyDescent="0.35">
      <c r="A33" s="472"/>
      <c r="B33" s="75"/>
      <c r="C33" s="30"/>
      <c r="D33" s="30"/>
      <c r="E33" s="30"/>
      <c r="F33" s="30"/>
      <c r="G33" s="30"/>
      <c r="H33" s="30"/>
      <c r="I33" s="30"/>
      <c r="J33" s="30"/>
      <c r="K33" s="30"/>
      <c r="L33" s="30"/>
      <c r="M33" s="30"/>
      <c r="N33" s="30"/>
      <c r="O33" s="30"/>
      <c r="P33" s="30"/>
      <c r="Q33" s="74"/>
      <c r="R33" s="261"/>
      <c r="T33" s="28"/>
      <c r="U33" s="28"/>
      <c r="V33" s="28"/>
      <c r="W33" s="28"/>
      <c r="X33" s="28"/>
      <c r="Y33" s="28"/>
      <c r="Z33" s="28"/>
    </row>
    <row r="34" spans="1:26" ht="15" customHeight="1" x14ac:dyDescent="0.35">
      <c r="A34" s="472"/>
      <c r="B34" s="75"/>
      <c r="C34" s="154" t="s">
        <v>1106</v>
      </c>
      <c r="D34" s="30"/>
      <c r="E34" s="30"/>
      <c r="F34" s="30"/>
      <c r="G34" s="30"/>
      <c r="H34" s="30"/>
      <c r="I34" s="30"/>
      <c r="J34" s="30"/>
      <c r="K34" s="30"/>
      <c r="L34" s="30"/>
      <c r="M34" s="30"/>
      <c r="N34" s="30"/>
      <c r="O34" s="30"/>
      <c r="P34" s="30"/>
      <c r="Q34" s="74"/>
      <c r="R34" s="32"/>
      <c r="T34" s="28"/>
      <c r="U34" s="28"/>
      <c r="V34" s="28"/>
      <c r="W34" s="28"/>
      <c r="X34" s="28"/>
      <c r="Y34" s="28"/>
      <c r="Z34" s="28"/>
    </row>
    <row r="35" spans="1:26" ht="15" customHeight="1" x14ac:dyDescent="0.35">
      <c r="A35" s="472"/>
      <c r="B35" s="75" t="s">
        <v>160</v>
      </c>
      <c r="C35" s="30" t="s">
        <v>1200</v>
      </c>
      <c r="D35" s="30"/>
      <c r="E35" s="30"/>
      <c r="F35" s="30"/>
      <c r="G35" s="30"/>
      <c r="H35" s="30"/>
      <c r="I35" s="30"/>
      <c r="J35" s="30"/>
      <c r="K35" s="30"/>
      <c r="L35" s="30"/>
      <c r="M35" s="30"/>
      <c r="N35" s="30"/>
      <c r="O35" s="30"/>
      <c r="P35" s="30"/>
      <c r="Q35" s="74"/>
      <c r="R35" s="32"/>
      <c r="T35" s="28"/>
      <c r="U35" s="28" t="s">
        <v>1201</v>
      </c>
      <c r="V35" s="28"/>
      <c r="W35" s="28"/>
      <c r="X35" s="28"/>
      <c r="Y35" s="28"/>
      <c r="Z35" s="28"/>
    </row>
    <row r="36" spans="1:26" ht="15" customHeight="1" x14ac:dyDescent="0.35">
      <c r="A36" s="472"/>
      <c r="B36" s="75"/>
      <c r="C36" s="30"/>
      <c r="D36" s="30" t="s">
        <v>1202</v>
      </c>
      <c r="E36" s="30"/>
      <c r="F36" s="30"/>
      <c r="G36" s="30"/>
      <c r="H36" s="30"/>
      <c r="I36" s="30" t="s">
        <v>1203</v>
      </c>
      <c r="J36" s="30"/>
      <c r="K36" s="30"/>
      <c r="L36" s="30" t="s">
        <v>1204</v>
      </c>
      <c r="M36" s="30"/>
      <c r="N36" s="30"/>
      <c r="O36" s="30"/>
      <c r="P36" s="30"/>
      <c r="Q36" s="74"/>
      <c r="R36" s="32"/>
      <c r="T36" s="28"/>
      <c r="U36" s="28" t="s">
        <v>1205</v>
      </c>
      <c r="V36" s="28"/>
      <c r="W36" s="256">
        <f>SUM(I37*L37,I38*L38)</f>
        <v>0</v>
      </c>
      <c r="X36" s="28" t="s">
        <v>848</v>
      </c>
      <c r="Y36" s="28"/>
      <c r="Z36" s="28"/>
    </row>
    <row r="37" spans="1:26" ht="15" customHeight="1" x14ac:dyDescent="0.35">
      <c r="A37" s="472"/>
      <c r="B37" s="75"/>
      <c r="C37" s="30"/>
      <c r="D37" s="30" t="s">
        <v>1206</v>
      </c>
      <c r="E37" s="30"/>
      <c r="F37" s="30"/>
      <c r="G37" s="30"/>
      <c r="H37" s="30"/>
      <c r="I37" s="184"/>
      <c r="J37" s="30" t="s">
        <v>628</v>
      </c>
      <c r="K37" s="30"/>
      <c r="L37" s="31"/>
      <c r="M37" s="30" t="s">
        <v>1207</v>
      </c>
      <c r="N37" s="30"/>
      <c r="O37" s="30"/>
      <c r="P37" s="30"/>
      <c r="Q37" s="74"/>
      <c r="R37" s="32"/>
      <c r="T37" s="28"/>
      <c r="U37" s="28" t="s">
        <v>960</v>
      </c>
      <c r="V37" s="28"/>
      <c r="W37" s="256">
        <f>SUM(W36,I39*L39,I40*L40,,I41*L41,I42*L42)</f>
        <v>0</v>
      </c>
      <c r="X37" s="28" t="s">
        <v>848</v>
      </c>
      <c r="Y37" s="28"/>
      <c r="Z37" s="28"/>
    </row>
    <row r="38" spans="1:26" ht="15" customHeight="1" x14ac:dyDescent="0.35">
      <c r="A38" s="472"/>
      <c r="B38" s="75"/>
      <c r="C38" s="30"/>
      <c r="D38" s="30" t="s">
        <v>1208</v>
      </c>
      <c r="E38" s="30"/>
      <c r="F38" s="30"/>
      <c r="G38" s="30"/>
      <c r="H38" s="30"/>
      <c r="I38" s="184"/>
      <c r="J38" s="30" t="s">
        <v>628</v>
      </c>
      <c r="K38" s="30"/>
      <c r="L38" s="31"/>
      <c r="M38" s="30" t="s">
        <v>1207</v>
      </c>
      <c r="N38" s="30"/>
      <c r="O38" s="30"/>
      <c r="P38" s="30"/>
      <c r="Q38" s="74"/>
      <c r="R38" s="32"/>
      <c r="T38" s="28"/>
      <c r="U38" s="28"/>
      <c r="V38" s="28"/>
      <c r="W38" s="28"/>
      <c r="X38" s="28"/>
      <c r="Y38" s="28"/>
      <c r="Z38" s="28"/>
    </row>
    <row r="39" spans="1:26" ht="15" customHeight="1" x14ac:dyDescent="0.35">
      <c r="A39" s="472"/>
      <c r="B39" s="75"/>
      <c r="C39" s="30"/>
      <c r="D39" s="30" t="s">
        <v>1209</v>
      </c>
      <c r="E39" s="30"/>
      <c r="F39" s="30"/>
      <c r="G39" s="30"/>
      <c r="H39" s="30"/>
      <c r="I39" s="184"/>
      <c r="J39" s="30" t="s">
        <v>628</v>
      </c>
      <c r="K39" s="30"/>
      <c r="L39" s="31"/>
      <c r="M39" s="30" t="s">
        <v>1207</v>
      </c>
      <c r="N39" s="30"/>
      <c r="O39" s="30"/>
      <c r="P39" s="30"/>
      <c r="Q39" s="74"/>
      <c r="R39" s="32"/>
      <c r="T39" s="28"/>
      <c r="U39" s="28"/>
      <c r="V39" s="28"/>
      <c r="W39" s="28"/>
      <c r="X39" s="28"/>
      <c r="Y39" s="28"/>
      <c r="Z39" s="28"/>
    </row>
    <row r="40" spans="1:26" ht="15" customHeight="1" x14ac:dyDescent="0.35">
      <c r="A40" s="472"/>
      <c r="B40" s="75"/>
      <c r="C40" s="30"/>
      <c r="D40" s="30" t="s">
        <v>1210</v>
      </c>
      <c r="E40" s="30"/>
      <c r="F40" s="30"/>
      <c r="G40" s="30"/>
      <c r="H40" s="30"/>
      <c r="I40" s="184"/>
      <c r="J40" s="30" t="s">
        <v>628</v>
      </c>
      <c r="K40" s="30"/>
      <c r="L40" s="31"/>
      <c r="M40" s="30" t="s">
        <v>1207</v>
      </c>
      <c r="N40" s="30"/>
      <c r="O40" s="30"/>
      <c r="P40" s="30"/>
      <c r="Q40" s="74"/>
      <c r="R40" s="32"/>
      <c r="T40" s="28"/>
      <c r="U40" s="28"/>
      <c r="V40" s="28"/>
      <c r="W40" s="28"/>
      <c r="X40" s="28"/>
      <c r="Y40" s="28"/>
      <c r="Z40" s="28"/>
    </row>
    <row r="41" spans="1:26" ht="15" customHeight="1" x14ac:dyDescent="0.35">
      <c r="A41" s="472"/>
      <c r="B41" s="75"/>
      <c r="C41" s="30"/>
      <c r="D41" s="30" t="s">
        <v>1211</v>
      </c>
      <c r="E41" s="30"/>
      <c r="F41" s="30"/>
      <c r="G41" s="30"/>
      <c r="H41" s="30"/>
      <c r="I41" s="184"/>
      <c r="J41" s="30" t="s">
        <v>628</v>
      </c>
      <c r="K41" s="30"/>
      <c r="L41" s="31"/>
      <c r="M41" s="30" t="s">
        <v>1207</v>
      </c>
      <c r="N41" s="30"/>
      <c r="O41" s="30"/>
      <c r="P41" s="30"/>
      <c r="Q41" s="74"/>
      <c r="R41" s="32"/>
      <c r="T41" s="28"/>
      <c r="U41" s="28"/>
      <c r="V41" s="28"/>
      <c r="W41" s="28"/>
      <c r="X41" s="28"/>
      <c r="Y41" s="28"/>
      <c r="Z41" s="28"/>
    </row>
    <row r="42" spans="1:26" ht="15" customHeight="1" x14ac:dyDescent="0.35">
      <c r="A42" s="472"/>
      <c r="B42" s="75"/>
      <c r="C42" s="30"/>
      <c r="D42" s="30" t="s">
        <v>1212</v>
      </c>
      <c r="E42" s="30"/>
      <c r="F42" s="30"/>
      <c r="G42" s="30"/>
      <c r="H42" s="30"/>
      <c r="I42" s="184"/>
      <c r="J42" s="30" t="s">
        <v>628</v>
      </c>
      <c r="K42" s="30"/>
      <c r="L42" s="31"/>
      <c r="M42" s="30" t="s">
        <v>1207</v>
      </c>
      <c r="N42" s="30"/>
      <c r="O42" s="30"/>
      <c r="P42" s="30"/>
      <c r="Q42" s="74"/>
      <c r="R42" s="32"/>
      <c r="T42" s="28"/>
      <c r="U42" s="28"/>
      <c r="V42" s="28"/>
      <c r="W42" s="28"/>
      <c r="X42" s="28"/>
      <c r="Y42" s="28"/>
      <c r="Z42" s="28"/>
    </row>
    <row r="43" spans="1:26" ht="7.5" customHeight="1" x14ac:dyDescent="0.35">
      <c r="A43" s="472"/>
      <c r="B43" s="75"/>
      <c r="C43" s="30"/>
      <c r="D43" s="30"/>
      <c r="E43" s="30"/>
      <c r="F43" s="30"/>
      <c r="G43" s="30"/>
      <c r="H43" s="30"/>
      <c r="I43" s="30"/>
      <c r="J43" s="30"/>
      <c r="K43" s="30"/>
      <c r="L43" s="30"/>
      <c r="M43" s="30"/>
      <c r="N43" s="30"/>
      <c r="O43" s="30"/>
      <c r="P43" s="30"/>
      <c r="Q43" s="74"/>
      <c r="R43" s="32"/>
      <c r="T43" s="28"/>
      <c r="U43" s="28"/>
      <c r="V43" s="28"/>
      <c r="W43" s="28"/>
      <c r="X43" s="28"/>
      <c r="Y43" s="28"/>
      <c r="Z43" s="28"/>
    </row>
    <row r="44" spans="1:26" ht="15" customHeight="1" x14ac:dyDescent="0.35">
      <c r="A44" s="472"/>
      <c r="B44" s="75"/>
      <c r="C44" s="30"/>
      <c r="D44" s="30" t="s">
        <v>1213</v>
      </c>
      <c r="E44" s="30"/>
      <c r="F44" s="30"/>
      <c r="G44" s="30"/>
      <c r="H44" s="30"/>
      <c r="I44" s="31"/>
      <c r="J44" s="30" t="s">
        <v>1214</v>
      </c>
      <c r="K44" s="30"/>
      <c r="L44" s="30"/>
      <c r="M44" s="30"/>
      <c r="N44" s="30"/>
      <c r="O44" s="30"/>
      <c r="P44" s="30"/>
      <c r="Q44" s="74"/>
      <c r="R44" s="32"/>
      <c r="T44" s="28"/>
      <c r="U44" s="28"/>
      <c r="V44" s="28"/>
      <c r="W44" s="28"/>
      <c r="X44" s="28"/>
      <c r="Y44" s="28"/>
      <c r="Z44" s="28"/>
    </row>
    <row r="45" spans="1:26" ht="7.5" customHeight="1" x14ac:dyDescent="0.35">
      <c r="A45" s="472"/>
      <c r="B45" s="75"/>
      <c r="C45" s="30"/>
      <c r="D45" s="30"/>
      <c r="E45" s="30"/>
      <c r="F45" s="30"/>
      <c r="G45" s="30"/>
      <c r="H45" s="30"/>
      <c r="I45" s="30"/>
      <c r="J45" s="30"/>
      <c r="K45" s="30"/>
      <c r="L45" s="30"/>
      <c r="M45" s="30"/>
      <c r="N45" s="30"/>
      <c r="O45" s="30"/>
      <c r="P45" s="30"/>
      <c r="Q45" s="74"/>
      <c r="R45" s="32"/>
      <c r="T45" s="28"/>
      <c r="U45" s="28"/>
      <c r="V45" s="28"/>
      <c r="W45" s="28"/>
      <c r="X45" s="28"/>
      <c r="Y45" s="28"/>
      <c r="Z45" s="28"/>
    </row>
    <row r="46" spans="1:26" ht="15" customHeight="1" x14ac:dyDescent="0.35">
      <c r="A46" s="472"/>
      <c r="B46" s="75"/>
      <c r="C46" s="30"/>
      <c r="D46" s="30" t="s">
        <v>1215</v>
      </c>
      <c r="E46" s="30"/>
      <c r="F46" s="30"/>
      <c r="G46" s="30"/>
      <c r="H46" s="30"/>
      <c r="I46" s="184"/>
      <c r="J46" s="30" t="s">
        <v>747</v>
      </c>
      <c r="K46" s="30"/>
      <c r="L46" s="30"/>
      <c r="M46" s="30"/>
      <c r="N46" s="30"/>
      <c r="O46" s="30"/>
      <c r="P46" s="30"/>
      <c r="Q46" s="74"/>
      <c r="R46" s="32"/>
      <c r="T46" s="28"/>
      <c r="U46" s="28"/>
      <c r="V46" s="28"/>
      <c r="W46" s="28"/>
      <c r="X46" s="28"/>
      <c r="Y46" s="28"/>
      <c r="Z46" s="28"/>
    </row>
    <row r="47" spans="1:26" ht="15" customHeight="1" x14ac:dyDescent="0.35">
      <c r="A47" s="472"/>
      <c r="B47" s="75"/>
      <c r="C47" s="30"/>
      <c r="D47" s="30"/>
      <c r="E47" s="30" t="s">
        <v>1216</v>
      </c>
      <c r="F47" s="30"/>
      <c r="G47" s="30"/>
      <c r="H47" s="30"/>
      <c r="I47" s="30"/>
      <c r="J47" s="30"/>
      <c r="K47" s="30"/>
      <c r="L47" s="30"/>
      <c r="M47" s="30"/>
      <c r="N47" s="30"/>
      <c r="O47" s="30"/>
      <c r="P47" s="30"/>
      <c r="Q47" s="74"/>
      <c r="T47" s="28"/>
      <c r="U47" s="28"/>
      <c r="V47" s="28"/>
      <c r="W47" s="28"/>
      <c r="X47" s="28"/>
      <c r="Y47" s="28"/>
      <c r="Z47" s="28"/>
    </row>
    <row r="48" spans="1:26" ht="15" customHeight="1" x14ac:dyDescent="0.35">
      <c r="A48" s="472"/>
      <c r="B48" s="75"/>
      <c r="C48" s="30"/>
      <c r="D48" s="30"/>
      <c r="E48" s="24"/>
      <c r="F48" s="30" t="s">
        <v>1217</v>
      </c>
      <c r="G48" s="30"/>
      <c r="H48" s="30"/>
      <c r="I48" s="30"/>
      <c r="J48" s="30"/>
      <c r="K48" s="30"/>
      <c r="L48" s="30"/>
      <c r="M48" s="30"/>
      <c r="N48" s="30"/>
      <c r="O48" s="30"/>
      <c r="P48" s="30"/>
      <c r="Q48" s="74"/>
      <c r="R48" s="32"/>
      <c r="T48" s="28"/>
      <c r="U48" s="28"/>
      <c r="V48" s="28"/>
      <c r="W48" s="28"/>
      <c r="X48" s="28"/>
      <c r="Y48" s="28"/>
      <c r="Z48" s="28"/>
    </row>
    <row r="49" spans="1:26" ht="15" customHeight="1" x14ac:dyDescent="0.35">
      <c r="A49" s="472"/>
      <c r="B49" s="75"/>
      <c r="C49" s="30"/>
      <c r="D49" s="30"/>
      <c r="E49" s="24"/>
      <c r="F49" s="30" t="s">
        <v>1218</v>
      </c>
      <c r="G49" s="30"/>
      <c r="H49" s="30"/>
      <c r="I49" s="30"/>
      <c r="J49" s="30"/>
      <c r="K49" s="30"/>
      <c r="L49" s="30"/>
      <c r="M49" s="30"/>
      <c r="N49" s="30"/>
      <c r="O49" s="30"/>
      <c r="P49" s="30"/>
      <c r="Q49" s="74"/>
      <c r="R49" s="32"/>
      <c r="T49" s="28"/>
      <c r="U49" s="28"/>
      <c r="V49" s="28"/>
      <c r="W49" s="28"/>
      <c r="X49" s="28"/>
      <c r="Y49" s="28"/>
      <c r="Z49" s="28"/>
    </row>
    <row r="50" spans="1:26" ht="7.5" customHeight="1" x14ac:dyDescent="0.35">
      <c r="A50" s="472"/>
      <c r="B50" s="75"/>
      <c r="C50" s="30"/>
      <c r="D50" s="30"/>
      <c r="E50" s="30"/>
      <c r="F50" s="30"/>
      <c r="G50" s="30"/>
      <c r="H50" s="30"/>
      <c r="I50" s="30"/>
      <c r="J50" s="30"/>
      <c r="K50" s="30"/>
      <c r="L50" s="30"/>
      <c r="M50" s="30"/>
      <c r="N50" s="30"/>
      <c r="O50" s="30"/>
      <c r="P50" s="30"/>
      <c r="Q50" s="74"/>
      <c r="R50" s="32"/>
      <c r="T50" s="28"/>
      <c r="U50" s="28"/>
      <c r="V50" s="28"/>
      <c r="W50" s="28"/>
      <c r="X50" s="28"/>
      <c r="Y50" s="28"/>
      <c r="Z50" s="28"/>
    </row>
    <row r="51" spans="1:26" ht="15" customHeight="1" x14ac:dyDescent="0.35">
      <c r="A51" s="472"/>
      <c r="B51" s="75" t="s">
        <v>237</v>
      </c>
      <c r="C51" s="30" t="s">
        <v>1219</v>
      </c>
      <c r="D51" s="30"/>
      <c r="E51" s="30"/>
      <c r="F51" s="30"/>
      <c r="G51" s="30"/>
      <c r="H51" s="30"/>
      <c r="I51" s="30"/>
      <c r="J51" s="30"/>
      <c r="K51" s="30"/>
      <c r="L51" s="30"/>
      <c r="M51" s="30"/>
      <c r="N51" s="30"/>
      <c r="O51" s="30"/>
      <c r="P51" s="30"/>
      <c r="Q51" s="74"/>
      <c r="R51" s="32"/>
      <c r="T51" s="28"/>
      <c r="U51" s="28"/>
      <c r="V51" s="28"/>
      <c r="W51" s="28"/>
      <c r="X51" s="28"/>
      <c r="Y51" s="28"/>
      <c r="Z51" s="28"/>
    </row>
    <row r="52" spans="1:26" ht="15" customHeight="1" x14ac:dyDescent="0.35">
      <c r="A52" s="472"/>
      <c r="B52" s="75"/>
      <c r="C52" s="30"/>
      <c r="D52" s="30" t="s">
        <v>1220</v>
      </c>
      <c r="E52" s="30"/>
      <c r="F52" s="30"/>
      <c r="G52" s="30"/>
      <c r="H52" s="30"/>
      <c r="I52" s="30"/>
      <c r="J52" s="30"/>
      <c r="K52" s="31"/>
      <c r="L52" s="30" t="s">
        <v>726</v>
      </c>
      <c r="M52" s="30"/>
      <c r="N52" s="30"/>
      <c r="O52" s="30"/>
      <c r="P52" s="30"/>
      <c r="Q52" s="74"/>
      <c r="R52" s="32"/>
      <c r="T52" s="28"/>
      <c r="U52" s="28"/>
      <c r="V52" s="28"/>
      <c r="W52" s="28"/>
      <c r="X52" s="28"/>
      <c r="Y52" s="28"/>
      <c r="Z52" s="28"/>
    </row>
    <row r="53" spans="1:26" ht="15" customHeight="1" x14ac:dyDescent="0.35">
      <c r="A53" s="472"/>
      <c r="B53" s="75"/>
      <c r="C53" s="30"/>
      <c r="D53" s="30" t="s">
        <v>1221</v>
      </c>
      <c r="E53" s="30"/>
      <c r="F53" s="30"/>
      <c r="G53" s="30"/>
      <c r="H53" s="30"/>
      <c r="I53" s="30"/>
      <c r="J53" s="30"/>
      <c r="K53" s="184"/>
      <c r="L53" s="30" t="s">
        <v>1222</v>
      </c>
      <c r="M53" s="30"/>
      <c r="N53" s="30"/>
      <c r="O53" s="30"/>
      <c r="P53" s="30"/>
      <c r="Q53" s="74"/>
      <c r="R53" s="32"/>
      <c r="T53" s="28"/>
      <c r="U53" s="28"/>
      <c r="V53" s="28"/>
      <c r="W53" s="28"/>
      <c r="X53" s="28"/>
      <c r="Y53" s="28"/>
      <c r="Z53" s="28"/>
    </row>
    <row r="54" spans="1:26" ht="7.5" customHeight="1" x14ac:dyDescent="0.35">
      <c r="A54" s="472"/>
      <c r="B54" s="75"/>
      <c r="C54" s="30"/>
      <c r="D54" s="30"/>
      <c r="E54" s="30"/>
      <c r="F54" s="30"/>
      <c r="G54" s="30"/>
      <c r="H54" s="30"/>
      <c r="I54" s="30"/>
      <c r="J54" s="30"/>
      <c r="K54" s="334"/>
      <c r="L54" s="30"/>
      <c r="M54" s="30"/>
      <c r="N54" s="30"/>
      <c r="O54" s="30"/>
      <c r="P54" s="30"/>
      <c r="Q54" s="74"/>
      <c r="R54" s="32"/>
      <c r="T54" s="28"/>
      <c r="U54" s="28"/>
      <c r="V54" s="28"/>
      <c r="W54" s="28"/>
      <c r="X54" s="28"/>
      <c r="Y54" s="28"/>
      <c r="Z54" s="28"/>
    </row>
    <row r="55" spans="1:26" ht="15" customHeight="1" x14ac:dyDescent="0.35">
      <c r="A55" s="472"/>
      <c r="B55" s="75"/>
      <c r="C55" s="30"/>
      <c r="D55" s="30" t="s">
        <v>1223</v>
      </c>
      <c r="E55" s="30"/>
      <c r="F55" s="30"/>
      <c r="G55" s="30"/>
      <c r="H55" s="30"/>
      <c r="I55" s="30"/>
      <c r="J55" s="30"/>
      <c r="K55" s="184"/>
      <c r="L55" s="30" t="s">
        <v>1224</v>
      </c>
      <c r="M55" s="30"/>
      <c r="N55" s="30"/>
      <c r="O55" s="30"/>
      <c r="P55" s="30"/>
      <c r="Q55" s="74"/>
      <c r="R55" s="32"/>
      <c r="T55" s="28"/>
      <c r="U55" s="28"/>
      <c r="V55" s="28"/>
      <c r="W55" s="28"/>
      <c r="X55" s="28"/>
      <c r="Y55" s="28"/>
      <c r="Z55" s="28"/>
    </row>
    <row r="56" spans="1:26" ht="15" customHeight="1" x14ac:dyDescent="0.35">
      <c r="A56" s="472"/>
      <c r="B56" s="75"/>
      <c r="C56" s="30"/>
      <c r="D56" s="30" t="s">
        <v>1225</v>
      </c>
      <c r="E56" s="30"/>
      <c r="F56" s="30"/>
      <c r="G56" s="30"/>
      <c r="H56" s="30"/>
      <c r="I56" s="30"/>
      <c r="J56" s="30"/>
      <c r="K56" s="184"/>
      <c r="L56" s="30" t="s">
        <v>747</v>
      </c>
      <c r="M56" s="30"/>
      <c r="N56" s="30"/>
      <c r="O56" s="30"/>
      <c r="P56" s="30"/>
      <c r="Q56" s="74"/>
      <c r="R56" s="32"/>
      <c r="T56" s="28"/>
      <c r="U56" s="28"/>
      <c r="V56" s="28"/>
      <c r="W56" s="28"/>
      <c r="X56" s="28"/>
      <c r="Y56" s="28"/>
      <c r="Z56" s="28"/>
    </row>
    <row r="57" spans="1:26" ht="7.5" customHeight="1" x14ac:dyDescent="0.35">
      <c r="A57" s="472"/>
      <c r="B57" s="75"/>
      <c r="C57" s="30"/>
      <c r="D57" s="30"/>
      <c r="E57" s="30"/>
      <c r="F57" s="30"/>
      <c r="G57" s="30"/>
      <c r="H57" s="30"/>
      <c r="I57" s="30"/>
      <c r="J57" s="30"/>
      <c r="K57" s="30"/>
      <c r="L57" s="30"/>
      <c r="M57" s="30"/>
      <c r="N57" s="30"/>
      <c r="O57" s="30"/>
      <c r="P57" s="30"/>
      <c r="Q57" s="74"/>
      <c r="R57" s="32"/>
      <c r="T57" s="28"/>
      <c r="U57" s="28"/>
      <c r="V57" s="28"/>
      <c r="W57" s="28"/>
      <c r="X57" s="28"/>
      <c r="Y57" s="28"/>
      <c r="Z57" s="28"/>
    </row>
    <row r="58" spans="1:26" ht="15" customHeight="1" x14ac:dyDescent="0.35">
      <c r="A58" s="472"/>
      <c r="B58" s="75" t="s">
        <v>239</v>
      </c>
      <c r="C58" s="30" t="s">
        <v>1226</v>
      </c>
      <c r="D58" s="30"/>
      <c r="E58" s="30"/>
      <c r="F58" s="30"/>
      <c r="G58" s="30"/>
      <c r="H58" s="30"/>
      <c r="I58" s="30"/>
      <c r="J58" s="30"/>
      <c r="K58" s="30"/>
      <c r="L58" s="30"/>
      <c r="M58" s="30"/>
      <c r="N58" s="30"/>
      <c r="O58" s="30"/>
      <c r="P58" s="30"/>
      <c r="Q58" s="74"/>
      <c r="R58" s="32"/>
      <c r="T58" s="28"/>
      <c r="U58" s="28"/>
      <c r="V58" s="28"/>
      <c r="W58" s="28"/>
      <c r="X58" s="28"/>
      <c r="Y58" s="28"/>
      <c r="Z58" s="28"/>
    </row>
    <row r="59" spans="1:26" ht="15" customHeight="1" x14ac:dyDescent="0.35">
      <c r="A59" s="472"/>
      <c r="B59" s="75"/>
      <c r="C59" s="30"/>
      <c r="D59" s="30" t="s">
        <v>1227</v>
      </c>
      <c r="E59" s="30"/>
      <c r="F59" s="30"/>
      <c r="G59" s="30"/>
      <c r="H59" s="30"/>
      <c r="I59" s="30"/>
      <c r="J59" s="30"/>
      <c r="K59" s="31"/>
      <c r="L59" s="30" t="s">
        <v>726</v>
      </c>
      <c r="M59" s="30"/>
      <c r="N59" s="30"/>
      <c r="O59" s="30"/>
      <c r="P59" s="30"/>
      <c r="Q59" s="74"/>
      <c r="R59" s="32"/>
      <c r="T59" s="28"/>
      <c r="U59" s="28"/>
      <c r="V59" s="28"/>
      <c r="W59" s="28"/>
      <c r="X59" s="28"/>
      <c r="Y59" s="28"/>
      <c r="Z59" s="28"/>
    </row>
    <row r="60" spans="1:26" ht="15" customHeight="1" x14ac:dyDescent="0.35">
      <c r="A60" s="472"/>
      <c r="B60" s="75"/>
      <c r="C60" s="30"/>
      <c r="D60" s="30" t="s">
        <v>1221</v>
      </c>
      <c r="E60" s="30"/>
      <c r="F60" s="30"/>
      <c r="G60" s="30"/>
      <c r="H60" s="30"/>
      <c r="I60" s="30"/>
      <c r="J60" s="30"/>
      <c r="K60" s="184"/>
      <c r="L60" s="30" t="s">
        <v>1222</v>
      </c>
      <c r="M60" s="30"/>
      <c r="N60" s="30"/>
      <c r="O60" s="30"/>
      <c r="P60" s="30"/>
      <c r="Q60" s="74"/>
      <c r="R60" s="32"/>
      <c r="T60" s="28"/>
      <c r="U60" s="28"/>
      <c r="V60" s="28"/>
      <c r="W60" s="28"/>
      <c r="X60" s="28"/>
      <c r="Y60" s="28"/>
      <c r="Z60" s="28"/>
    </row>
    <row r="61" spans="1:26" ht="7.5" customHeight="1" x14ac:dyDescent="0.35">
      <c r="A61" s="472"/>
      <c r="B61" s="75"/>
      <c r="C61" s="30"/>
      <c r="D61" s="30"/>
      <c r="E61" s="30"/>
      <c r="F61" s="30"/>
      <c r="G61" s="30"/>
      <c r="H61" s="30"/>
      <c r="I61" s="30"/>
      <c r="J61" s="30"/>
      <c r="K61" s="334"/>
      <c r="L61" s="30"/>
      <c r="M61" s="30"/>
      <c r="N61" s="30"/>
      <c r="O61" s="30"/>
      <c r="P61" s="30"/>
      <c r="Q61" s="74"/>
      <c r="R61" s="32"/>
      <c r="T61" s="28"/>
      <c r="U61" s="28"/>
      <c r="V61" s="28"/>
      <c r="W61" s="28"/>
      <c r="X61" s="28"/>
      <c r="Y61" s="28"/>
      <c r="Z61" s="28"/>
    </row>
    <row r="62" spans="1:26" ht="15" customHeight="1" x14ac:dyDescent="0.35">
      <c r="A62" s="472"/>
      <c r="B62" s="75"/>
      <c r="C62" s="30"/>
      <c r="D62" s="30" t="s">
        <v>1228</v>
      </c>
      <c r="E62" s="30"/>
      <c r="F62" s="30"/>
      <c r="G62" s="30"/>
      <c r="H62" s="30"/>
      <c r="I62" s="30"/>
      <c r="J62" s="30"/>
      <c r="K62" s="184"/>
      <c r="L62" s="30" t="s">
        <v>1224</v>
      </c>
      <c r="M62" s="30"/>
      <c r="N62" s="30"/>
      <c r="O62" s="30"/>
      <c r="P62" s="30"/>
      <c r="Q62" s="74"/>
      <c r="R62" s="32"/>
      <c r="T62" s="28"/>
      <c r="U62" s="28"/>
      <c r="V62" s="28"/>
      <c r="W62" s="28"/>
      <c r="X62" s="28"/>
      <c r="Y62" s="28"/>
      <c r="Z62" s="28"/>
    </row>
    <row r="63" spans="1:26" ht="15" customHeight="1" x14ac:dyDescent="0.35">
      <c r="A63" s="472"/>
      <c r="B63" s="75"/>
      <c r="C63" s="30"/>
      <c r="D63" s="30" t="s">
        <v>1229</v>
      </c>
      <c r="E63" s="30"/>
      <c r="F63" s="30"/>
      <c r="G63" s="30"/>
      <c r="H63" s="30"/>
      <c r="I63" s="30"/>
      <c r="J63" s="30"/>
      <c r="K63" s="184"/>
      <c r="L63" s="30" t="s">
        <v>747</v>
      </c>
      <c r="M63" s="30"/>
      <c r="N63" s="30"/>
      <c r="O63" s="30"/>
      <c r="P63" s="30"/>
      <c r="Q63" s="74"/>
      <c r="R63" s="32"/>
      <c r="T63" s="28"/>
      <c r="U63" s="28"/>
      <c r="V63" s="28"/>
      <c r="W63" s="28"/>
      <c r="X63" s="28"/>
      <c r="Y63" s="28"/>
      <c r="Z63" s="28"/>
    </row>
    <row r="64" spans="1:26" ht="14.45" customHeight="1" x14ac:dyDescent="0.35">
      <c r="A64" s="472"/>
      <c r="B64" s="75"/>
      <c r="C64" s="30"/>
      <c r="D64" s="30"/>
      <c r="E64" s="30"/>
      <c r="F64" s="30"/>
      <c r="G64" s="30"/>
      <c r="H64" s="30"/>
      <c r="I64" s="30"/>
      <c r="J64" s="30"/>
      <c r="K64" s="30"/>
      <c r="L64" s="30"/>
      <c r="M64" s="30"/>
      <c r="N64" s="30"/>
      <c r="O64" s="30"/>
      <c r="P64" s="30"/>
      <c r="Q64" s="74"/>
      <c r="R64" s="32"/>
      <c r="T64" s="28"/>
      <c r="U64" s="28"/>
      <c r="V64" s="28"/>
      <c r="W64" s="28"/>
      <c r="X64" s="28"/>
      <c r="Y64" s="28"/>
      <c r="Z64" s="28"/>
    </row>
    <row r="65" spans="1:26" ht="15" customHeight="1" x14ac:dyDescent="0.35">
      <c r="A65" s="472"/>
      <c r="B65" s="75" t="s">
        <v>241</v>
      </c>
      <c r="C65" s="30" t="s">
        <v>1230</v>
      </c>
      <c r="D65" s="30"/>
      <c r="E65" s="30"/>
      <c r="F65" s="30"/>
      <c r="G65" s="30"/>
      <c r="H65" s="30"/>
      <c r="I65" s="30"/>
      <c r="J65" s="30"/>
      <c r="K65" s="30"/>
      <c r="L65" s="30"/>
      <c r="M65" s="30"/>
      <c r="N65" s="30"/>
      <c r="O65" s="30"/>
      <c r="P65" s="30"/>
      <c r="Q65" s="74"/>
      <c r="R65" s="32"/>
      <c r="T65" s="28"/>
      <c r="U65" s="28"/>
      <c r="V65" s="28"/>
      <c r="W65" s="28"/>
      <c r="X65" s="28"/>
      <c r="Y65" s="28"/>
      <c r="Z65" s="28"/>
    </row>
    <row r="66" spans="1:26" ht="15" customHeight="1" x14ac:dyDescent="0.35">
      <c r="A66" s="472"/>
      <c r="B66" s="75"/>
      <c r="C66" s="30"/>
      <c r="D66" s="30" t="s">
        <v>1231</v>
      </c>
      <c r="E66" s="30"/>
      <c r="F66" s="30"/>
      <c r="G66" s="30"/>
      <c r="H66" s="30"/>
      <c r="I66" s="30"/>
      <c r="J66" s="30"/>
      <c r="K66" s="31"/>
      <c r="L66" s="30" t="s">
        <v>726</v>
      </c>
      <c r="M66" s="30"/>
      <c r="N66" s="30"/>
      <c r="O66" s="30"/>
      <c r="P66" s="30"/>
      <c r="Q66" s="74"/>
      <c r="R66" s="32"/>
      <c r="T66" s="28"/>
      <c r="U66" s="28"/>
      <c r="V66" s="28"/>
      <c r="W66" s="28"/>
      <c r="X66" s="28"/>
      <c r="Y66" s="28"/>
      <c r="Z66" s="28"/>
    </row>
    <row r="67" spans="1:26" ht="15" customHeight="1" x14ac:dyDescent="0.35">
      <c r="A67" s="472"/>
      <c r="B67" s="75"/>
      <c r="C67" s="30"/>
      <c r="D67" s="30" t="s">
        <v>1221</v>
      </c>
      <c r="E67" s="30"/>
      <c r="F67" s="30"/>
      <c r="G67" s="30"/>
      <c r="H67" s="30"/>
      <c r="I67" s="30"/>
      <c r="J67" s="30"/>
      <c r="K67" s="184"/>
      <c r="L67" s="30" t="s">
        <v>1222</v>
      </c>
      <c r="M67" s="30"/>
      <c r="N67" s="30"/>
      <c r="O67" s="30"/>
      <c r="P67" s="30"/>
      <c r="Q67" s="74"/>
      <c r="R67" s="32"/>
      <c r="T67" s="28"/>
      <c r="U67" s="28"/>
      <c r="V67" s="28"/>
      <c r="W67" s="28"/>
      <c r="X67" s="28"/>
      <c r="Y67" s="28"/>
      <c r="Z67" s="28"/>
    </row>
    <row r="68" spans="1:26" ht="7.5" customHeight="1" x14ac:dyDescent="0.35">
      <c r="A68" s="472"/>
      <c r="B68" s="75"/>
      <c r="C68" s="30"/>
      <c r="D68" s="30"/>
      <c r="E68" s="30"/>
      <c r="F68" s="30"/>
      <c r="G68" s="30"/>
      <c r="H68" s="30"/>
      <c r="I68" s="30"/>
      <c r="J68" s="30"/>
      <c r="K68" s="334"/>
      <c r="L68" s="30"/>
      <c r="M68" s="30"/>
      <c r="N68" s="30"/>
      <c r="O68" s="30"/>
      <c r="P68" s="30"/>
      <c r="Q68" s="74"/>
      <c r="R68" s="32"/>
      <c r="T68" s="28"/>
      <c r="U68" s="28"/>
      <c r="V68" s="28"/>
      <c r="W68" s="28"/>
      <c r="X68" s="28"/>
      <c r="Y68" s="28"/>
      <c r="Z68" s="28"/>
    </row>
    <row r="69" spans="1:26" ht="15" customHeight="1" x14ac:dyDescent="0.35">
      <c r="A69" s="472"/>
      <c r="B69" s="75"/>
      <c r="C69" s="30"/>
      <c r="D69" s="30" t="s">
        <v>1232</v>
      </c>
      <c r="E69" s="30"/>
      <c r="F69" s="30"/>
      <c r="G69" s="30"/>
      <c r="H69" s="30"/>
      <c r="I69" s="30"/>
      <c r="J69" s="30"/>
      <c r="K69" s="184"/>
      <c r="L69" s="30" t="s">
        <v>1224</v>
      </c>
      <c r="M69" s="30"/>
      <c r="N69" s="30"/>
      <c r="O69" s="30"/>
      <c r="P69" s="30"/>
      <c r="Q69" s="74"/>
      <c r="R69" s="32"/>
      <c r="T69" s="28"/>
      <c r="U69" s="28"/>
      <c r="V69" s="28"/>
      <c r="W69" s="28"/>
      <c r="X69" s="28"/>
      <c r="Y69" s="28"/>
      <c r="Z69" s="28"/>
    </row>
    <row r="70" spans="1:26" ht="15" customHeight="1" x14ac:dyDescent="0.35">
      <c r="A70" s="472"/>
      <c r="B70" s="75"/>
      <c r="C70" s="30"/>
      <c r="D70" s="30" t="s">
        <v>1233</v>
      </c>
      <c r="E70" s="30"/>
      <c r="F70" s="30"/>
      <c r="G70" s="30"/>
      <c r="H70" s="30"/>
      <c r="I70" s="30"/>
      <c r="J70" s="30"/>
      <c r="K70" s="184"/>
      <c r="L70" s="30" t="s">
        <v>747</v>
      </c>
      <c r="M70" s="30"/>
      <c r="N70" s="30"/>
      <c r="O70" s="30"/>
      <c r="P70" s="30"/>
      <c r="Q70" s="74"/>
      <c r="R70" s="32"/>
      <c r="T70" s="28"/>
      <c r="U70" s="28"/>
      <c r="V70" s="28"/>
      <c r="W70" s="28"/>
      <c r="X70" s="28"/>
      <c r="Y70" s="28"/>
      <c r="Z70" s="28"/>
    </row>
    <row r="71" spans="1:26" ht="8.4499999999999993" customHeight="1" x14ac:dyDescent="0.35">
      <c r="A71" s="473"/>
      <c r="B71" s="90"/>
      <c r="C71" s="77"/>
      <c r="D71" s="77"/>
      <c r="E71" s="77"/>
      <c r="F71" s="77"/>
      <c r="G71" s="77"/>
      <c r="H71" s="77"/>
      <c r="I71" s="77"/>
      <c r="J71" s="77"/>
      <c r="K71" s="77"/>
      <c r="L71" s="77"/>
      <c r="M71" s="77"/>
      <c r="N71" s="77"/>
      <c r="O71" s="77"/>
      <c r="P71" s="77"/>
      <c r="Q71" s="78"/>
      <c r="T71" s="28"/>
      <c r="U71" s="28"/>
      <c r="V71" s="28"/>
      <c r="W71" s="28"/>
      <c r="X71" s="28"/>
      <c r="Y71" s="28"/>
      <c r="Z71" s="28"/>
    </row>
  </sheetData>
  <sheetProtection algorithmName="SHA-512" hashValue="0dUiAac+GSFx8Cwk6jV2t8zITVj88EaC2ALFIXS46nLUZ2TMZCnoobbzbo68Yt0Ioj1Wkmf5beh/P6nOQWIWTA==" saltValue="roUxEAnhmiQkBSwUQ8TwYA==" spinCount="100000" sheet="1" selectLockedCells="1"/>
  <mergeCells count="1">
    <mergeCell ref="A4:A71"/>
  </mergeCells>
  <pageMargins left="0.78740157480314965" right="0.39370078740157483" top="0.39370078740157483" bottom="0.39370078740157483" header="0.11811023622047245" footer="0.11811023622047245"/>
  <pageSetup paperSize="9" orientation="landscape" r:id="rId1"/>
  <headerFooter alignWithMargins="0">
    <oddHeader>&amp;L&amp;"Arial,Fett"&amp;11&amp;K008BD0&amp;F&amp;C&amp;"Arial,Fett"&amp;11&amp;K008BD0&amp;A&amp;R&amp;"Arial,Fett"&amp;11&amp;K008BD0Seite &amp;P</oddHeader>
  </headerFooter>
  <rowBreaks count="1" manualBreakCount="1">
    <brk id="33" max="16"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0BF7D87FEBC854EA7A9DC5B4AFA3E0C" ma:contentTypeVersion="9" ma:contentTypeDescription="Ein neues Dokument erstellen." ma:contentTypeScope="" ma:versionID="83a59a8c3af3993ee9edfc97f6fe2af4">
  <xsd:schema xmlns:xsd="http://www.w3.org/2001/XMLSchema" xmlns:xs="http://www.w3.org/2001/XMLSchema" xmlns:p="http://schemas.microsoft.com/office/2006/metadata/properties" xmlns:ns2="ada60276-1cda-4f1a-b683-2db37b1a83b0" xmlns:ns3="11deb9d7-02b3-42f3-9f43-f23865df8137" targetNamespace="http://schemas.microsoft.com/office/2006/metadata/properties" ma:root="true" ma:fieldsID="18e5e34cd603a2c838fbebc65c9ea02c" ns2:_="" ns3:_="">
    <xsd:import namespace="ada60276-1cda-4f1a-b683-2db37b1a83b0"/>
    <xsd:import namespace="11deb9d7-02b3-42f3-9f43-f23865df813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a60276-1cda-4f1a-b683-2db37b1a83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85568f4c-a601-4a52-95c7-027d340c209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deb9d7-02b3-42f3-9f43-f23865df813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415684e-b1e1-4ff3-bb23-e07986083129}" ma:internalName="TaxCatchAll" ma:showField="CatchAllData" ma:web="11deb9d7-02b3-42f3-9f43-f23865df81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1deb9d7-02b3-42f3-9f43-f23865df8137" xsi:nil="true"/>
    <lcf76f155ced4ddcb4097134ff3c332f xmlns="ada60276-1cda-4f1a-b683-2db37b1a83b0">
      <Terms xmlns="http://schemas.microsoft.com/office/infopath/2007/PartnerControls"/>
    </lcf76f155ced4ddcb4097134ff3c332f>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C401B2-B9A1-4C8C-885A-C37FB1C597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a60276-1cda-4f1a-b683-2db37b1a83b0"/>
    <ds:schemaRef ds:uri="11deb9d7-02b3-42f3-9f43-f23865df81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FC9AE3-BEE1-438B-82B5-3F9283F60269}">
  <ds:schemaRefs>
    <ds:schemaRef ds:uri="http://schemas.microsoft.com/office/2006/metadata/properties"/>
    <ds:schemaRef ds:uri="http://schemas.microsoft.com/office/infopath/2007/PartnerControls"/>
    <ds:schemaRef ds:uri="11deb9d7-02b3-42f3-9f43-f23865df8137"/>
    <ds:schemaRef ds:uri="ada60276-1cda-4f1a-b683-2db37b1a83b0"/>
  </ds:schemaRefs>
</ds:datastoreItem>
</file>

<file path=customXml/itemProps3.xml><?xml version="1.0" encoding="utf-8"?>
<ds:datastoreItem xmlns:ds="http://schemas.openxmlformats.org/officeDocument/2006/customXml" ds:itemID="{731EB9CF-E9D4-4696-B5BB-0D892B44F697}">
  <ds:schemaRefs>
    <ds:schemaRef ds:uri="http://schemas.microsoft.com/DataMashup"/>
  </ds:schemaRefs>
</ds:datastoreItem>
</file>

<file path=customXml/itemProps4.xml><?xml version="1.0" encoding="utf-8"?>
<ds:datastoreItem xmlns:ds="http://schemas.openxmlformats.org/officeDocument/2006/customXml" ds:itemID="{E28D3977-25D6-4248-9BFF-077A5BFD29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31</vt:i4>
      </vt:variant>
      <vt:variant>
        <vt:lpstr>Benannte Bereiche</vt:lpstr>
      </vt:variant>
      <vt:variant>
        <vt:i4>29</vt:i4>
      </vt:variant>
    </vt:vector>
  </HeadingPairs>
  <TitlesOfParts>
    <vt:vector size="60" baseType="lpstr">
      <vt:lpstr>Deckblatt</vt:lpstr>
      <vt:lpstr>Inhaltsverzeichnis</vt:lpstr>
      <vt:lpstr>Allgemein</vt:lpstr>
      <vt:lpstr>Aufgaben</vt:lpstr>
      <vt:lpstr>Pers_Verw</vt:lpstr>
      <vt:lpstr>Infrastruktur</vt:lpstr>
      <vt:lpstr>KI-Einsatz</vt:lpstr>
      <vt:lpstr>Pers_Kfz</vt:lpstr>
      <vt:lpstr>DL_Kfz</vt:lpstr>
      <vt:lpstr>Pers_AW</vt:lpstr>
      <vt:lpstr>Fuhrpark_AW</vt:lpstr>
      <vt:lpstr>DL_AW</vt:lpstr>
      <vt:lpstr>Restabfall</vt:lpstr>
      <vt:lpstr>Bioabfall</vt:lpstr>
      <vt:lpstr>Altpapier</vt:lpstr>
      <vt:lpstr>Wertstoffe_LVP</vt:lpstr>
      <vt:lpstr>Sperrabfall</vt:lpstr>
      <vt:lpstr>WSH</vt:lpstr>
      <vt:lpstr>Pers_StR</vt:lpstr>
      <vt:lpstr>Fuhrpark_StR</vt:lpstr>
      <vt:lpstr>DL_StR</vt:lpstr>
      <vt:lpstr>Winterdienst</vt:lpstr>
      <vt:lpstr>Pers_Grün</vt:lpstr>
      <vt:lpstr>Fuhrpark_Grün</vt:lpstr>
      <vt:lpstr>DL_Grün</vt:lpstr>
      <vt:lpstr>Pers_FH</vt:lpstr>
      <vt:lpstr>Fuhrpark_FH</vt:lpstr>
      <vt:lpstr>DL_FH</vt:lpstr>
      <vt:lpstr>Pers_StU</vt:lpstr>
      <vt:lpstr>Fuhrpark_StU</vt:lpstr>
      <vt:lpstr>DL_StU</vt:lpstr>
      <vt:lpstr>Allgemein!Druckbereich</vt:lpstr>
      <vt:lpstr>Altpapier!Druckbereich</vt:lpstr>
      <vt:lpstr>Aufgaben!Druckbereich</vt:lpstr>
      <vt:lpstr>Bioabfall!Druckbereich</vt:lpstr>
      <vt:lpstr>DL_AW!Druckbereich</vt:lpstr>
      <vt:lpstr>DL_FH!Druckbereich</vt:lpstr>
      <vt:lpstr>DL_Grün!Druckbereich</vt:lpstr>
      <vt:lpstr>DL_Kfz!Druckbereich</vt:lpstr>
      <vt:lpstr>DL_StR!Druckbereich</vt:lpstr>
      <vt:lpstr>DL_StU!Druckbereich</vt:lpstr>
      <vt:lpstr>Fuhrpark_AW!Druckbereich</vt:lpstr>
      <vt:lpstr>Fuhrpark_FH!Druckbereich</vt:lpstr>
      <vt:lpstr>Fuhrpark_Grün!Druckbereich</vt:lpstr>
      <vt:lpstr>Fuhrpark_StR!Druckbereich</vt:lpstr>
      <vt:lpstr>Fuhrpark_StU!Druckbereich</vt:lpstr>
      <vt:lpstr>Infrastruktur!Druckbereich</vt:lpstr>
      <vt:lpstr>'KI-Einsatz'!Druckbereich</vt:lpstr>
      <vt:lpstr>Pers_AW!Druckbereich</vt:lpstr>
      <vt:lpstr>Pers_FH!Druckbereich</vt:lpstr>
      <vt:lpstr>Pers_Grün!Druckbereich</vt:lpstr>
      <vt:lpstr>Pers_Kfz!Druckbereich</vt:lpstr>
      <vt:lpstr>Pers_StR!Druckbereich</vt:lpstr>
      <vt:lpstr>Pers_StU!Druckbereich</vt:lpstr>
      <vt:lpstr>Pers_Verw!Druckbereich</vt:lpstr>
      <vt:lpstr>Restabfall!Druckbereich</vt:lpstr>
      <vt:lpstr>Sperrabfall!Druckbereich</vt:lpstr>
      <vt:lpstr>Wertstoffe_LVP!Druckbereich</vt:lpstr>
      <vt:lpstr>Winterdienst!Druckbereich</vt:lpstr>
      <vt:lpstr>WSH!Druckbereich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Marie-Luise Heckmann, M. Sc.</dc:creator>
  <cp:keywords/>
  <dc:description/>
  <cp:lastModifiedBy>Schulte, Nico</cp:lastModifiedBy>
  <cp:revision/>
  <dcterms:created xsi:type="dcterms:W3CDTF">2018-01-31T14:36:37Z</dcterms:created>
  <dcterms:modified xsi:type="dcterms:W3CDTF">2026-10-14T11:07:46Z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0x01010020BF7D87FEBC854EA7A9DC5B4AFA3E0C</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MediaServiceImageTags">
    <vt:lpwstr/>
  </property>
</Properties>
</file>